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1.xml" ContentType="application/vnd.openxmlformats-officedocument.spreadsheetml.comments+xml"/>
  <Override PartName="/xl/worksheets/sheet6.xml" ContentType="application/vnd.openxmlformats-officedocument.spreadsheetml.worksheet+xml"/>
  <Override PartName="/xl/comments/comment2.xml" ContentType="application/vnd.openxmlformats-officedocument.spreadsheetml.comments+xml"/>
  <Override PartName="/xl/worksheets/sheet7.xml" ContentType="application/vnd.openxmlformats-officedocument.spreadsheetml.worksheet+xml"/>
  <Override PartName="/xl/comments/comment3.xml" ContentType="application/vnd.openxmlformats-officedocument.spreadsheetml.comments+xml"/>
  <Override PartName="/xl/worksheets/sheet8.xml" ContentType="application/vnd.openxmlformats-officedocument.spreadsheetml.worksheet+xml"/>
  <Override PartName="/xl/comments/comment4.xml" ContentType="application/vnd.openxmlformats-officedocument.spreadsheetml.comments+xml"/>
  <Override PartName="/xl/worksheets/sheet9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Ausfüllhilfe" sheetId="2" state="visible" r:id="rId2"/>
    <sheet xmlns:r="http://schemas.openxmlformats.org/officeDocument/2006/relationships" name="Ökonomie" sheetId="3" state="visible" r:id="rId3"/>
    <sheet xmlns:r="http://schemas.openxmlformats.org/officeDocument/2006/relationships" name="Schläge" sheetId="4" state="visible" r:id="rId4"/>
    <sheet xmlns:r="http://schemas.openxmlformats.org/officeDocument/2006/relationships" name="Personen" sheetId="5" state="visible" r:id="rId5"/>
    <sheet xmlns:r="http://schemas.openxmlformats.org/officeDocument/2006/relationships" name="Artikel" sheetId="6" state="visible" r:id="rId6"/>
    <sheet xmlns:r="http://schemas.openxmlformats.org/officeDocument/2006/relationships" name="Maßnahmen" sheetId="7" state="visible" r:id="rId7"/>
    <sheet xmlns:r="http://schemas.openxmlformats.org/officeDocument/2006/relationships" name="Deckungsbeitrag" sheetId="8" state="visible" r:id="rId8"/>
    <sheet xmlns:r="http://schemas.openxmlformats.org/officeDocument/2006/relationships" name="Grenzen" sheetId="9" state="visible" r:id="rId9"/>
  </sheets>
  <definedNames>
    <definedName name="_xlnm.Print_Area" localSheetId="0">'Start'!$A$1:$F$38</definedName>
    <definedName name="_xlnm._FilterDatabase" localSheetId="3" hidden="1">'Schläge'!$A$1:$H$101</definedName>
    <definedName name="_xlnm.Print_Titles" localSheetId="3">'Schläge'!$1:$1</definedName>
    <definedName name="_xlnm._FilterDatabase" localSheetId="4" hidden="1">'Personen'!$A$1:$D$41</definedName>
    <definedName name="_xlnm.Print_Titles" localSheetId="4">'Personen'!$1:$1</definedName>
    <definedName name="_xlnm._FilterDatabase" localSheetId="5" hidden="1">'Artikel'!$A$1:$G$121</definedName>
    <definedName name="_xlnm.Print_Titles" localSheetId="5">'Artikel'!$1:$1</definedName>
    <definedName name="_xlnm._FilterDatabase" localSheetId="6" hidden="1">'Maßnahmen'!$A$1:$N$401</definedName>
    <definedName name="_xlnm.Print_Titles" localSheetId="6">'Maßnahmen'!$1:$1</definedName>
    <definedName name="_xlnm._FilterDatabase" localSheetId="7" hidden="1">'Deckungsbeitrag'!$A$1:$L$101</definedName>
    <definedName name="_xlnm.Print_Titles" localSheetId="7">'Deckungsbeitrag'!$1:$1</definedName>
    <definedName name="_xlnm.Print_Area" localSheetId="8">'Grenzen'!$A$1:$F$23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,##0.0"/>
  </numFmts>
  <fonts count="8">
    <font>
      <name val="Calibri"/>
      <family val="2"/>
      <color theme="1"/>
      <sz val="11"/>
      <scheme val="minor"/>
    </font>
    <font>
      <name val="Arial"/>
      <b val="1"/>
      <color rgb="002F4B3F"/>
      <sz val="16"/>
    </font>
    <font>
      <name val="Arial"/>
      <color rgb="006B6B66"/>
      <sz val="9"/>
    </font>
    <font>
      <name val="Arial"/>
      <b val="1"/>
      <sz val="10"/>
    </font>
    <font>
      <name val="Arial"/>
      <sz val="10"/>
    </font>
    <font>
      <name val="Arial"/>
      <i val="1"/>
      <color rgb="008A8A85"/>
      <sz val="10"/>
    </font>
    <font>
      <name val="Arial"/>
      <b val="1"/>
      <color rgb="00FFFFFF"/>
      <sz val="10"/>
    </font>
    <font>
      <name val="Arial"/>
      <b val="1"/>
      <color rgb="003F5A28"/>
      <sz val="10"/>
    </font>
  </fonts>
  <fills count="6">
    <fill>
      <patternFill/>
    </fill>
    <fill>
      <patternFill patternType="gray125"/>
    </fill>
    <fill>
      <patternFill patternType="solid">
        <fgColor rgb="00FFF3C4"/>
      </patternFill>
    </fill>
    <fill>
      <patternFill patternType="solid">
        <fgColor rgb="00F2F2F0"/>
      </patternFill>
    </fill>
    <fill>
      <patternFill patternType="solid">
        <fgColor rgb="002F4B3F"/>
      </patternFill>
    </fill>
    <fill>
      <patternFill patternType="solid">
        <fgColor rgb="00ECEFDD"/>
      </patternFill>
    </fill>
  </fills>
  <borders count="2">
    <border>
      <left/>
      <right/>
      <top/>
      <bottom/>
      <diagonal/>
    </border>
    <border>
      <left style="thin">
        <color rgb="00D9D6CE"/>
      </left>
      <right style="thin">
        <color rgb="00D9D6CE"/>
      </right>
      <top style="thin">
        <color rgb="00D9D6CE"/>
      </top>
      <bottom style="thin">
        <color rgb="00D9D6CE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4" fillId="2" borderId="0" applyAlignment="1" pivotButton="0" quotePrefix="0" xfId="0">
      <alignment vertical="top" wrapText="1"/>
    </xf>
    <xf numFmtId="0" fontId="5" fillId="3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6" fillId="4" borderId="0" pivotButton="0" quotePrefix="0" xfId="0"/>
    <xf numFmtId="0" fontId="3" fillId="0" borderId="1" pivotButton="0" quotePrefix="0" xfId="0"/>
    <xf numFmtId="0" fontId="4" fillId="0" borderId="1" pivotButton="0" quotePrefix="0" xfId="0"/>
    <xf numFmtId="0" fontId="4" fillId="0" borderId="1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4" fontId="0" fillId="2" borderId="1" pivotButton="0" quotePrefix="0" xfId="0"/>
    <xf numFmtId="0" fontId="6" fillId="4" borderId="0" applyAlignment="1" pivotButton="0" quotePrefix="0" xfId="0">
      <alignment vertical="center" wrapText="1"/>
    </xf>
    <xf numFmtId="0" fontId="5" fillId="3" borderId="1" pivotButton="0" quotePrefix="0" xfId="0"/>
    <xf numFmtId="4" fontId="5" fillId="3" borderId="1" pivotButton="0" quotePrefix="0" xfId="0"/>
    <xf numFmtId="0" fontId="0" fillId="0" borderId="1" pivotButton="0" quotePrefix="0" xfId="0"/>
    <xf numFmtId="4" fontId="0" fillId="0" borderId="1" pivotButton="0" quotePrefix="0" xfId="0"/>
    <xf numFmtId="165" fontId="5" fillId="3" borderId="1" pivotButton="0" quotePrefix="0" xfId="0"/>
    <xf numFmtId="166" fontId="5" fillId="3" borderId="1" pivotButton="0" quotePrefix="0" xfId="0"/>
    <xf numFmtId="4" fontId="4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166" fontId="4" fillId="0" borderId="1" pivotButton="0" quotePrefix="0" xfId="0"/>
    <xf numFmtId="3" fontId="4" fillId="0" borderId="1" pivotButton="0" quotePrefix="0" xfId="0"/>
    <xf numFmtId="4" fontId="3" fillId="0" borderId="0" pivotButton="0" quotePrefix="0" xfId="0"/>
    <xf numFmtId="166" fontId="3" fillId="0" borderId="0" pivotButton="0" quotePrefix="0" xfId="0"/>
    <xf numFmtId="3" fontId="3" fillId="0" borderId="0" pivotButton="0" quotePrefix="0" xfId="0"/>
    <xf numFmtId="0" fontId="0" fillId="5" borderId="0" pivotButton="0" quotePrefix="0" xfId="0"/>
    <xf numFmtId="0" fontId="4" fillId="5" borderId="0" applyAlignment="1" pivotButton="0" quotePrefix="0" xfId="0">
      <alignment vertical="top" wrapText="1"/>
    </xf>
    <xf numFmtId="0" fontId="7" fillId="5" borderId="0" pivotButton="0" quotePrefix="0" xfId="0"/>
    <xf numFmtId="0" fontId="2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omments/comment1.xml><?xml version="1.0" encoding="utf-8"?>
<comments xmlns="http://schemas.openxmlformats.org/spreadsheetml/2006/main">
  <authors>
    <author>Hofbuch</author>
  </authors>
  <commentList>
    <comment ref="C1" authorId="0" shapeId="0">
      <text>
        <t>Leer lassen, wenn der kalkulatorische Satz gelten soll. So macht es auch das Hofbuch.</t>
      </text>
    </comment>
  </commentList>
</comments>
</file>

<file path=xl/comments/comment2.xml><?xml version="1.0" encoding="utf-8"?>
<comments xmlns="http://schemas.openxmlformats.org/spreadsheetml/2006/main">
  <authors>
    <author>Hofbuch</author>
  </authors>
  <commentList>
    <comment ref="E1" authorId="0" shapeId="0">
      <text>
        <t>Ohne Preis kann die Datei die Materialkosten nicht rechnen — sie meldet es in der Spalte „Preis fehlt“.</t>
      </text>
    </comment>
  </commentList>
</comments>
</file>

<file path=xl/comments/comment3.xml><?xml version="1.0" encoding="utf-8"?>
<comments xmlns="http://schemas.openxmlformats.org/spreadsheetml/2006/main">
  <authors>
    <author>Hofbuch</author>
  </authors>
  <commentList>
    <comment ref="D1" authorId="0" shapeId="0">
      <text>
        <t>Nur „erledigt“ zählt. Geplantes ist ein Vorhaben, Storniertes eine Korrektur.</t>
      </text>
    </comment>
    <comment ref="M1" authorId="0" shapeId="0">
      <text>
        <t>Steht hier etwas, fehlt am Artikel der Preis und die Materialkosten sind unvollständig.</t>
      </text>
    </comment>
  </commentList>
</comments>
</file>

<file path=xl/comments/comment4.xml><?xml version="1.0" encoding="utf-8"?>
<comments xmlns="http://schemas.openxmlformats.org/spreadsheetml/2006/main">
  <authors>
    <author>Hofbuch</author>
  </authors>
  <commentList>
    <comment ref="L1" authorId="0" shapeId="0">
      <text>
        <t>Zahl der Posten ohne Artikelpreis. Dieselbe Warnung wie in der App.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png" Id="rId2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1333500" cy="333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9</row>
      <rowOff>0</rowOff>
    </from>
    <ext cx="1333500" cy="333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12</row>
      <rowOff>0</rowOff>
    </from>
    <ext cx="1428750" cy="361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4</col>
      <colOff>0</colOff>
      <row>12</row>
      <rowOff>0</rowOff>
    </from>
    <ext cx="990600" cy="9906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3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40" customWidth="1" min="3" max="3"/>
    <col width="20" customWidth="1" min="4" max="4"/>
    <col width="18" customWidth="1" min="5" max="5"/>
    <col width="12" customWidth="1" min="6" max="6"/>
  </cols>
  <sheetData>
    <row r="2">
      <c r="B2" s="1" t="inlineStr">
        <is>
          <t>Deckungsbeitrag Acker</t>
        </is>
      </c>
    </row>
    <row r="3">
      <c r="B3" s="2" t="inlineStr">
        <is>
          <t>Version 1.0 · Stand 23.08.2026 · hofbuch.de/vorlagen</t>
        </is>
      </c>
    </row>
    <row r="5">
      <c r="B5" s="3" t="inlineStr">
        <is>
          <t>Wofür diese Datei ist</t>
        </is>
      </c>
    </row>
    <row r="6">
      <c r="B6" s="4" t="inlineStr">
        <is>
          <t>Erlös minus variable Kosten je Schlag. Die Arbeitszeit kommt aus den erfassten Maßnahmen, das Material aus Artikelmenge mal Preis. Aufbau und Rechenweg folgen dem Hof-Deckungsbeitrag im Hofbuch.</t>
        </is>
      </c>
    </row>
    <row r="7"/>
    <row r="8"/>
    <row r="10">
      <c r="B10" s="3" t="inlineStr">
        <is>
          <t>Rechtsgrundlagen und Fristen</t>
        </is>
      </c>
    </row>
    <row r="11">
      <c r="B11" s="4" t="inlineStr">
        <is>
          <t>Rechtsgrundlage</t>
        </is>
      </c>
      <c r="C11" s="2" t="inlineStr">
        <is>
          <t>keine — Betriebsauswertung</t>
        </is>
      </c>
    </row>
    <row r="12">
      <c r="B12" s="4" t="inlineStr">
        <is>
          <t>Was zählt</t>
        </is>
      </c>
      <c r="C12" s="2" t="inlineStr">
        <is>
          <t>nur erledigte Maßnahmen. Geplantes und Storniertes bleibt außen vor, wie in der App</t>
        </is>
      </c>
    </row>
    <row r="13">
      <c r="B13" s="4" t="inlineStr">
        <is>
          <t>Stundensatz</t>
        </is>
      </c>
      <c r="C13" s="2" t="inlineStr">
        <is>
          <t>je Person, sonst der kalkulatorische Satz des Betriebs</t>
        </is>
      </c>
    </row>
    <row r="14">
      <c r="B14" s="4" t="inlineStr">
        <is>
          <t>Materialkosten</t>
        </is>
      </c>
      <c r="C14" s="2" t="inlineStr">
        <is>
          <t>nur, wo am Artikel ein Preis hinterlegt ist. Fehlt er, meldet die Datei es</t>
        </is>
      </c>
    </row>
    <row r="15">
      <c r="B15" s="4" t="inlineStr">
        <is>
          <t>Alle €-Werte</t>
        </is>
      </c>
      <c r="C15" s="2" t="inlineStr">
        <is>
          <t>Annahmen deines Betriebs, keine Marktwerte</t>
        </is>
      </c>
    </row>
    <row r="17">
      <c r="B17" s="3" t="inlineStr">
        <is>
          <t>So füllst du sie aus</t>
        </is>
      </c>
    </row>
    <row r="18">
      <c r="B18" s="4" t="inlineStr">
        <is>
          <t>1. Blatt „Schläge“: Fläche, Kultur, Ertrag und Erlös je Einheit.</t>
        </is>
      </c>
    </row>
    <row r="19">
      <c r="B19" s="4" t="inlineStr">
        <is>
          <t>2. Blätter „Personen“ und „Artikel“: Stundensätze und Preise, soweit bekannt.</t>
        </is>
      </c>
    </row>
    <row r="20">
      <c r="B20" s="4" t="inlineStr">
        <is>
          <t>3. Blatt „Maßnahmen“: jede Arbeit mit Stunden, Artikel und Menge. Status auf „erledigt“.</t>
        </is>
      </c>
    </row>
    <row r="21">
      <c r="B21" s="4" t="inlineStr">
        <is>
          <t>4. Blatt „Deckungsbeitrag“ rechnet je Schlag und für den Betrieb.</t>
        </is>
      </c>
    </row>
    <row r="23">
      <c r="B23" s="3" t="inlineStr">
        <is>
          <t>Zellen-Legende</t>
        </is>
      </c>
    </row>
    <row r="24">
      <c r="B24" s="5" t="inlineStr">
        <is>
          <t>Gelb</t>
        </is>
      </c>
      <c r="C24" s="4" t="inlineStr">
        <is>
          <t>ausfüllen</t>
        </is>
      </c>
    </row>
    <row r="25">
      <c r="B25" s="6" t="inlineStr">
        <is>
          <t>Grau/kursiv</t>
        </is>
      </c>
      <c r="C25" s="4" t="inlineStr">
        <is>
          <t>Beispielzeile — überschreiben oder löschen</t>
        </is>
      </c>
    </row>
    <row r="26">
      <c r="B26" s="4" t="inlineStr">
        <is>
          <t>Weiß</t>
        </is>
      </c>
      <c r="C26" s="4" t="inlineStr">
        <is>
          <t>rechnet sich selbst — bitte nicht überschreiben</t>
        </is>
      </c>
    </row>
    <row r="28">
      <c r="B28" s="3" t="inlineStr">
        <is>
          <t>Betriebsangaben</t>
        </is>
      </c>
    </row>
    <row r="29">
      <c r="B29" s="4" t="inlineStr">
        <is>
          <t>Betrieb</t>
        </is>
      </c>
      <c r="C29" s="7" t="inlineStr"/>
    </row>
    <row r="30">
      <c r="B30" s="4" t="inlineStr">
        <is>
          <t>Erntejahr</t>
        </is>
      </c>
      <c r="C30" s="7" t="inlineStr"/>
    </row>
    <row r="31">
      <c r="B31" s="4" t="inlineStr">
        <is>
          <t>Kalkulatorischer Stundensatz (€/h)</t>
        </is>
      </c>
      <c r="C31" s="7" t="inlineStr"/>
    </row>
    <row r="32">
      <c r="B32" s="4" t="inlineStr">
        <is>
          <t>Verantwortlich</t>
        </is>
      </c>
      <c r="C32" s="7" t="inlineStr"/>
    </row>
    <row r="34">
      <c r="B34" s="2" t="inlineStr">
        <is>
          <t>Keine Rechtsberatung. Prüfe die für deinen Betrieb und dein Bundesland geltenden Vorgaben; Landesrecht, Auflagen und Verbandsrichtlinien können mehr verlangen.</t>
        </is>
      </c>
    </row>
    <row r="35"/>
    <row r="37">
      <c r="B37" s="2" t="inlineStr">
        <is>
          <t>Quellen: Hof-Deckungsbeitrag im Hofbuch (hofCalc): Rechenweg übernommen</t>
        </is>
      </c>
    </row>
    <row r="38"/>
  </sheetData>
  <mergeCells count="7">
    <mergeCell ref="B21:F21"/>
    <mergeCell ref="B20:F20"/>
    <mergeCell ref="B34:F35"/>
    <mergeCell ref="B19:F19"/>
    <mergeCell ref="B37:F38"/>
    <mergeCell ref="B6:F8"/>
    <mergeCell ref="B18:F18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78" customWidth="1" min="3" max="3"/>
  </cols>
  <sheetData>
    <row r="1">
      <c r="A1" s="8" t="inlineStr">
        <is>
          <t>Blatt</t>
        </is>
      </c>
      <c r="B1" s="8" t="inlineStr">
        <is>
          <t>Spalte</t>
        </is>
      </c>
      <c r="C1" s="8" t="inlineStr">
        <is>
          <t>Was gehört hinein</t>
        </is>
      </c>
    </row>
    <row r="2" ht="28" customHeight="1">
      <c r="A2" s="9" t="inlineStr">
        <is>
          <t>Schläge</t>
        </is>
      </c>
      <c r="B2" s="10" t="inlineStr">
        <is>
          <t>Ertrag und Einheit</t>
        </is>
      </c>
      <c r="C2" s="11" t="inlineStr">
        <is>
          <t>Der geerntete Gesamtertrag des Schlages, nicht je Hektar.</t>
        </is>
      </c>
    </row>
    <row r="3" ht="28" customHeight="1">
      <c r="A3" s="9" t="inlineStr">
        <is>
          <t>Schläge</t>
        </is>
      </c>
      <c r="B3" s="10" t="inlineStr">
        <is>
          <t>Erlös je Einheit</t>
        </is>
      </c>
      <c r="C3" s="11" t="inlineStr">
        <is>
          <t>Netto-Erlös. Eine Annahme deines Betriebs — bei Eigenverbrauch oder Futter der kalkulatorische Wert.</t>
        </is>
      </c>
    </row>
    <row r="4" ht="28" customHeight="1">
      <c r="A4" s="9" t="inlineStr">
        <is>
          <t>Personen</t>
        </is>
      </c>
      <c r="B4" s="10" t="inlineStr">
        <is>
          <t>Stundensatz</t>
        </is>
      </c>
      <c r="C4" s="11" t="inlineStr">
        <is>
          <t>Wenn hinterlegt, rechnet die Datei damit. Sonst nimmt sie den kalkulatorischen Satz vom Blatt „Ökonomie“.</t>
        </is>
      </c>
    </row>
    <row r="5" ht="28" customHeight="1">
      <c r="A5" s="9" t="inlineStr">
        <is>
          <t>Artikel</t>
        </is>
      </c>
      <c r="B5" s="10" t="inlineStr">
        <is>
          <t>Preis je Einheit</t>
        </is>
      </c>
      <c r="C5" s="11" t="inlineStr">
        <is>
          <t>Saatgut, Dünger, Pflanzenschutz, Diesel. Ohne Preis kann die Datei die Materialkosten nicht rechnen und sagt das.</t>
        </is>
      </c>
    </row>
    <row r="6" ht="28" customHeight="1">
      <c r="A6" s="9" t="inlineStr">
        <is>
          <t>Maßnahmen</t>
        </is>
      </c>
      <c r="B6" s="10" t="inlineStr">
        <is>
          <t>Status</t>
        </is>
      </c>
      <c r="C6" s="11" t="inlineStr">
        <is>
          <t>Nur „erledigt“ zählt. Geplantes ist ein Vorhaben, Storniertes eine Korrektur — beides gehört nicht in die Kostenrechnung.</t>
        </is>
      </c>
    </row>
    <row r="7" ht="28" customHeight="1">
      <c r="A7" s="9" t="inlineStr">
        <is>
          <t>Maßnahmen</t>
        </is>
      </c>
      <c r="B7" s="10" t="inlineStr">
        <is>
          <t>Stunden</t>
        </is>
      </c>
      <c r="C7" s="11" t="inlineStr">
        <is>
          <t>Reine Arbeitszeit für diese Maßnahme auf diesem Schlag.</t>
        </is>
      </c>
    </row>
    <row r="8" ht="28" customHeight="1">
      <c r="A8" s="9" t="inlineStr">
        <is>
          <t>Maßnahmen</t>
        </is>
      </c>
      <c r="B8" s="10" t="inlineStr">
        <is>
          <t>Artikel und Menge</t>
        </is>
      </c>
      <c r="C8" s="11" t="inlineStr">
        <is>
          <t>Ein Artikel je Zeile. Wurden zwei Mittel gefahren, sind das zwei Zeilen.</t>
        </is>
      </c>
    </row>
    <row r="9" ht="28" customHeight="1">
      <c r="A9" s="9" t="inlineStr">
        <is>
          <t>Maßnahmen</t>
        </is>
      </c>
      <c r="B9" s="10" t="inlineStr">
        <is>
          <t>Preis fehlt</t>
        </is>
      </c>
      <c r="C9" s="11" t="inlineStr">
        <is>
          <t>Steht hier etwas, sind die Materialkosten dieses Schlages unvollständig. Die Auswertung zählt diese Fälle.</t>
        </is>
      </c>
    </row>
    <row r="10" ht="28" customHeight="1">
      <c r="A10" s="9" t="inlineStr">
        <is>
          <t>Deckungsbeitrag</t>
        </is>
      </c>
      <c r="B10" s="10" t="inlineStr">
        <is>
          <t>Material unvollständig</t>
        </is>
      </c>
      <c r="C10" s="11" t="inlineStr">
        <is>
          <t>Zahl der Posten ohne Artikelpreis. Über null heißt: Der Deckungsbeitrag ist zu hoch ausgewiesen.</t>
        </is>
      </c>
    </row>
    <row r="11" ht="28" customHeight="1">
      <c r="A11" s="9" t="inlineStr">
        <is>
          <t>Deckungsbeitrag</t>
        </is>
      </c>
      <c r="B11" s="10" t="inlineStr">
        <is>
          <t>DB je ha</t>
        </is>
      </c>
      <c r="C11" s="11" t="inlineStr">
        <is>
          <t>Die Zahl zum Vergleichen zwischen Schlägen und Kulturen.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34" customWidth="1" min="3" max="3"/>
  </cols>
  <sheetData>
    <row r="2">
      <c r="B2" s="12" t="inlineStr">
        <is>
          <t>Ökonomie</t>
        </is>
      </c>
    </row>
    <row r="3">
      <c r="B3" s="13" t="inlineStr">
        <is>
          <t>Annahmen des Betriebs, keine Marktwerte.</t>
        </is>
      </c>
    </row>
    <row r="5">
      <c r="B5" s="14" t="inlineStr">
        <is>
          <t>Kalkulatorischer Stundensatz (€/h)</t>
        </is>
      </c>
      <c r="C5" s="15" t="n">
        <v>22</v>
      </c>
    </row>
    <row r="7">
      <c r="B7" s="13" t="inlineStr">
        <is>
          <t>Gilt für alle Maßnahmen ohne hinterlegten Personen-Stundensatz.</t>
        </is>
      </c>
    </row>
    <row r="8"/>
  </sheetData>
  <mergeCells count="1">
    <mergeCell ref="B7:C8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4" customWidth="1" min="2" max="2"/>
    <col width="13" customWidth="1" min="3" max="3"/>
    <col width="20" customWidth="1" min="4" max="4"/>
    <col width="15" customWidth="1" min="5" max="5"/>
    <col width="11" customWidth="1" min="6" max="6"/>
    <col width="18" customWidth="1" min="7" max="7"/>
    <col width="28" customWidth="1" min="8" max="8"/>
  </cols>
  <sheetData>
    <row r="1" ht="34" customHeight="1">
      <c r="A1" s="16" t="inlineStr">
        <is>
          <t>Nr.</t>
        </is>
      </c>
      <c r="B1" s="16" t="inlineStr">
        <is>
          <t>Schlag</t>
        </is>
      </c>
      <c r="C1" s="16" t="inlineStr">
        <is>
          <t>Fläche (ha)</t>
        </is>
      </c>
      <c r="D1" s="16" t="inlineStr">
        <is>
          <t>Kultur</t>
        </is>
      </c>
      <c r="E1" s="16" t="inlineStr">
        <is>
          <t>Ertrag gesamt</t>
        </is>
      </c>
      <c r="F1" s="16" t="inlineStr">
        <is>
          <t>Einheit</t>
        </is>
      </c>
      <c r="G1" s="16" t="inlineStr">
        <is>
          <t>Erlös je Einheit (€)</t>
        </is>
      </c>
      <c r="H1" s="16" t="inlineStr">
        <is>
          <t>Bemerkung</t>
        </is>
      </c>
    </row>
    <row r="2">
      <c r="A2" s="17" t="n">
        <v>1</v>
      </c>
      <c r="B2" s="17" t="inlineStr">
        <is>
          <t>Alte Scheune</t>
        </is>
      </c>
      <c r="C2" s="18" t="n">
        <v>5.4</v>
      </c>
      <c r="D2" s="17" t="inlineStr">
        <is>
          <t>Winterweizen</t>
        </is>
      </c>
      <c r="E2" s="18" t="n">
        <v>367</v>
      </c>
      <c r="F2" s="17" t="inlineStr">
        <is>
          <t>dt</t>
        </is>
      </c>
      <c r="G2" s="18" t="n">
        <v>21.5</v>
      </c>
      <c r="H2" s="17" t="inlineStr"/>
    </row>
    <row r="3">
      <c r="A3" s="19" t="n"/>
      <c r="B3" s="19" t="n"/>
      <c r="C3" s="20" t="n"/>
      <c r="D3" s="19" t="n"/>
      <c r="E3" s="20" t="n"/>
      <c r="F3" s="19" t="n"/>
      <c r="G3" s="20" t="n"/>
      <c r="H3" s="19" t="n"/>
    </row>
    <row r="4">
      <c r="A4" s="19" t="n"/>
      <c r="B4" s="19" t="n"/>
      <c r="C4" s="20" t="n"/>
      <c r="D4" s="19" t="n"/>
      <c r="E4" s="20" t="n"/>
      <c r="F4" s="19" t="n"/>
      <c r="G4" s="20" t="n"/>
      <c r="H4" s="19" t="n"/>
    </row>
    <row r="5">
      <c r="A5" s="19" t="n"/>
      <c r="B5" s="19" t="n"/>
      <c r="C5" s="20" t="n"/>
      <c r="D5" s="19" t="n"/>
      <c r="E5" s="20" t="n"/>
      <c r="F5" s="19" t="n"/>
      <c r="G5" s="20" t="n"/>
      <c r="H5" s="19" t="n"/>
    </row>
    <row r="6">
      <c r="A6" s="19" t="n"/>
      <c r="B6" s="19" t="n"/>
      <c r="C6" s="20" t="n"/>
      <c r="D6" s="19" t="n"/>
      <c r="E6" s="20" t="n"/>
      <c r="F6" s="19" t="n"/>
      <c r="G6" s="20" t="n"/>
      <c r="H6" s="19" t="n"/>
    </row>
    <row r="7">
      <c r="A7" s="19" t="n"/>
      <c r="B7" s="19" t="n"/>
      <c r="C7" s="20" t="n"/>
      <c r="D7" s="19" t="n"/>
      <c r="E7" s="20" t="n"/>
      <c r="F7" s="19" t="n"/>
      <c r="G7" s="20" t="n"/>
      <c r="H7" s="19" t="n"/>
    </row>
    <row r="8">
      <c r="A8" s="19" t="n"/>
      <c r="B8" s="19" t="n"/>
      <c r="C8" s="20" t="n"/>
      <c r="D8" s="19" t="n"/>
      <c r="E8" s="20" t="n"/>
      <c r="F8" s="19" t="n"/>
      <c r="G8" s="20" t="n"/>
      <c r="H8" s="19" t="n"/>
    </row>
    <row r="9">
      <c r="A9" s="19" t="n"/>
      <c r="B9" s="19" t="n"/>
      <c r="C9" s="20" t="n"/>
      <c r="D9" s="19" t="n"/>
      <c r="E9" s="20" t="n"/>
      <c r="F9" s="19" t="n"/>
      <c r="G9" s="20" t="n"/>
      <c r="H9" s="19" t="n"/>
    </row>
    <row r="10">
      <c r="A10" s="19" t="n"/>
      <c r="B10" s="19" t="n"/>
      <c r="C10" s="20" t="n"/>
      <c r="D10" s="19" t="n"/>
      <c r="E10" s="20" t="n"/>
      <c r="F10" s="19" t="n"/>
      <c r="G10" s="20" t="n"/>
      <c r="H10" s="19" t="n"/>
    </row>
    <row r="11">
      <c r="A11" s="19" t="n"/>
      <c r="B11" s="19" t="n"/>
      <c r="C11" s="20" t="n"/>
      <c r="D11" s="19" t="n"/>
      <c r="E11" s="20" t="n"/>
      <c r="F11" s="19" t="n"/>
      <c r="G11" s="20" t="n"/>
      <c r="H11" s="19" t="n"/>
    </row>
    <row r="12">
      <c r="A12" s="19" t="n"/>
      <c r="B12" s="19" t="n"/>
      <c r="C12" s="20" t="n"/>
      <c r="D12" s="19" t="n"/>
      <c r="E12" s="20" t="n"/>
      <c r="F12" s="19" t="n"/>
      <c r="G12" s="20" t="n"/>
      <c r="H12" s="19" t="n"/>
    </row>
    <row r="13">
      <c r="A13" s="19" t="n"/>
      <c r="B13" s="19" t="n"/>
      <c r="C13" s="20" t="n"/>
      <c r="D13" s="19" t="n"/>
      <c r="E13" s="20" t="n"/>
      <c r="F13" s="19" t="n"/>
      <c r="G13" s="20" t="n"/>
      <c r="H13" s="19" t="n"/>
    </row>
    <row r="14">
      <c r="A14" s="19" t="n"/>
      <c r="B14" s="19" t="n"/>
      <c r="C14" s="20" t="n"/>
      <c r="D14" s="19" t="n"/>
      <c r="E14" s="20" t="n"/>
      <c r="F14" s="19" t="n"/>
      <c r="G14" s="20" t="n"/>
      <c r="H14" s="19" t="n"/>
    </row>
    <row r="15">
      <c r="A15" s="19" t="n"/>
      <c r="B15" s="19" t="n"/>
      <c r="C15" s="20" t="n"/>
      <c r="D15" s="19" t="n"/>
      <c r="E15" s="20" t="n"/>
      <c r="F15" s="19" t="n"/>
      <c r="G15" s="20" t="n"/>
      <c r="H15" s="19" t="n"/>
    </row>
    <row r="16">
      <c r="A16" s="19" t="n"/>
      <c r="B16" s="19" t="n"/>
      <c r="C16" s="20" t="n"/>
      <c r="D16" s="19" t="n"/>
      <c r="E16" s="20" t="n"/>
      <c r="F16" s="19" t="n"/>
      <c r="G16" s="20" t="n"/>
      <c r="H16" s="19" t="n"/>
    </row>
    <row r="17">
      <c r="A17" s="19" t="n"/>
      <c r="B17" s="19" t="n"/>
      <c r="C17" s="20" t="n"/>
      <c r="D17" s="19" t="n"/>
      <c r="E17" s="20" t="n"/>
      <c r="F17" s="19" t="n"/>
      <c r="G17" s="20" t="n"/>
      <c r="H17" s="19" t="n"/>
    </row>
    <row r="18">
      <c r="A18" s="19" t="n"/>
      <c r="B18" s="19" t="n"/>
      <c r="C18" s="20" t="n"/>
      <c r="D18" s="19" t="n"/>
      <c r="E18" s="20" t="n"/>
      <c r="F18" s="19" t="n"/>
      <c r="G18" s="20" t="n"/>
      <c r="H18" s="19" t="n"/>
    </row>
    <row r="19">
      <c r="A19" s="19" t="n"/>
      <c r="B19" s="19" t="n"/>
      <c r="C19" s="20" t="n"/>
      <c r="D19" s="19" t="n"/>
      <c r="E19" s="20" t="n"/>
      <c r="F19" s="19" t="n"/>
      <c r="G19" s="20" t="n"/>
      <c r="H19" s="19" t="n"/>
    </row>
    <row r="20">
      <c r="A20" s="19" t="n"/>
      <c r="B20" s="19" t="n"/>
      <c r="C20" s="20" t="n"/>
      <c r="D20" s="19" t="n"/>
      <c r="E20" s="20" t="n"/>
      <c r="F20" s="19" t="n"/>
      <c r="G20" s="20" t="n"/>
      <c r="H20" s="19" t="n"/>
    </row>
    <row r="21">
      <c r="A21" s="19" t="n"/>
      <c r="B21" s="19" t="n"/>
      <c r="C21" s="20" t="n"/>
      <c r="D21" s="19" t="n"/>
      <c r="E21" s="20" t="n"/>
      <c r="F21" s="19" t="n"/>
      <c r="G21" s="20" t="n"/>
      <c r="H21" s="19" t="n"/>
    </row>
    <row r="22">
      <c r="A22" s="19" t="n"/>
      <c r="B22" s="19" t="n"/>
      <c r="C22" s="20" t="n"/>
      <c r="D22" s="19" t="n"/>
      <c r="E22" s="20" t="n"/>
      <c r="F22" s="19" t="n"/>
      <c r="G22" s="20" t="n"/>
      <c r="H22" s="19" t="n"/>
    </row>
    <row r="23">
      <c r="A23" s="19" t="n"/>
      <c r="B23" s="19" t="n"/>
      <c r="C23" s="20" t="n"/>
      <c r="D23" s="19" t="n"/>
      <c r="E23" s="20" t="n"/>
      <c r="F23" s="19" t="n"/>
      <c r="G23" s="20" t="n"/>
      <c r="H23" s="19" t="n"/>
    </row>
    <row r="24">
      <c r="A24" s="19" t="n"/>
      <c r="B24" s="19" t="n"/>
      <c r="C24" s="20" t="n"/>
      <c r="D24" s="19" t="n"/>
      <c r="E24" s="20" t="n"/>
      <c r="F24" s="19" t="n"/>
      <c r="G24" s="20" t="n"/>
      <c r="H24" s="19" t="n"/>
    </row>
    <row r="25">
      <c r="A25" s="19" t="n"/>
      <c r="B25" s="19" t="n"/>
      <c r="C25" s="20" t="n"/>
      <c r="D25" s="19" t="n"/>
      <c r="E25" s="20" t="n"/>
      <c r="F25" s="19" t="n"/>
      <c r="G25" s="20" t="n"/>
      <c r="H25" s="19" t="n"/>
    </row>
    <row r="26">
      <c r="A26" s="19" t="n"/>
      <c r="B26" s="19" t="n"/>
      <c r="C26" s="20" t="n"/>
      <c r="D26" s="19" t="n"/>
      <c r="E26" s="20" t="n"/>
      <c r="F26" s="19" t="n"/>
      <c r="G26" s="20" t="n"/>
      <c r="H26" s="19" t="n"/>
    </row>
    <row r="27">
      <c r="A27" s="19" t="n"/>
      <c r="B27" s="19" t="n"/>
      <c r="C27" s="20" t="n"/>
      <c r="D27" s="19" t="n"/>
      <c r="E27" s="20" t="n"/>
      <c r="F27" s="19" t="n"/>
      <c r="G27" s="20" t="n"/>
      <c r="H27" s="19" t="n"/>
    </row>
    <row r="28">
      <c r="A28" s="19" t="n"/>
      <c r="B28" s="19" t="n"/>
      <c r="C28" s="20" t="n"/>
      <c r="D28" s="19" t="n"/>
      <c r="E28" s="20" t="n"/>
      <c r="F28" s="19" t="n"/>
      <c r="G28" s="20" t="n"/>
      <c r="H28" s="19" t="n"/>
    </row>
    <row r="29">
      <c r="A29" s="19" t="n"/>
      <c r="B29" s="19" t="n"/>
      <c r="C29" s="20" t="n"/>
      <c r="D29" s="19" t="n"/>
      <c r="E29" s="20" t="n"/>
      <c r="F29" s="19" t="n"/>
      <c r="G29" s="20" t="n"/>
      <c r="H29" s="19" t="n"/>
    </row>
    <row r="30">
      <c r="A30" s="19" t="n"/>
      <c r="B30" s="19" t="n"/>
      <c r="C30" s="20" t="n"/>
      <c r="D30" s="19" t="n"/>
      <c r="E30" s="20" t="n"/>
      <c r="F30" s="19" t="n"/>
      <c r="G30" s="20" t="n"/>
      <c r="H30" s="19" t="n"/>
    </row>
    <row r="31">
      <c r="A31" s="19" t="n"/>
      <c r="B31" s="19" t="n"/>
      <c r="C31" s="20" t="n"/>
      <c r="D31" s="19" t="n"/>
      <c r="E31" s="20" t="n"/>
      <c r="F31" s="19" t="n"/>
      <c r="G31" s="20" t="n"/>
      <c r="H31" s="19" t="n"/>
    </row>
    <row r="32">
      <c r="A32" s="19" t="n"/>
      <c r="B32" s="19" t="n"/>
      <c r="C32" s="20" t="n"/>
      <c r="D32" s="19" t="n"/>
      <c r="E32" s="20" t="n"/>
      <c r="F32" s="19" t="n"/>
      <c r="G32" s="20" t="n"/>
      <c r="H32" s="19" t="n"/>
    </row>
    <row r="33">
      <c r="A33" s="19" t="n"/>
      <c r="B33" s="19" t="n"/>
      <c r="C33" s="20" t="n"/>
      <c r="D33" s="19" t="n"/>
      <c r="E33" s="20" t="n"/>
      <c r="F33" s="19" t="n"/>
      <c r="G33" s="20" t="n"/>
      <c r="H33" s="19" t="n"/>
    </row>
    <row r="34">
      <c r="A34" s="19" t="n"/>
      <c r="B34" s="19" t="n"/>
      <c r="C34" s="20" t="n"/>
      <c r="D34" s="19" t="n"/>
      <c r="E34" s="20" t="n"/>
      <c r="F34" s="19" t="n"/>
      <c r="G34" s="20" t="n"/>
      <c r="H34" s="19" t="n"/>
    </row>
    <row r="35">
      <c r="A35" s="19" t="n"/>
      <c r="B35" s="19" t="n"/>
      <c r="C35" s="20" t="n"/>
      <c r="D35" s="19" t="n"/>
      <c r="E35" s="20" t="n"/>
      <c r="F35" s="19" t="n"/>
      <c r="G35" s="20" t="n"/>
      <c r="H35" s="19" t="n"/>
    </row>
    <row r="36">
      <c r="A36" s="19" t="n"/>
      <c r="B36" s="19" t="n"/>
      <c r="C36" s="20" t="n"/>
      <c r="D36" s="19" t="n"/>
      <c r="E36" s="20" t="n"/>
      <c r="F36" s="19" t="n"/>
      <c r="G36" s="20" t="n"/>
      <c r="H36" s="19" t="n"/>
    </row>
    <row r="37">
      <c r="A37" s="19" t="n"/>
      <c r="B37" s="19" t="n"/>
      <c r="C37" s="20" t="n"/>
      <c r="D37" s="19" t="n"/>
      <c r="E37" s="20" t="n"/>
      <c r="F37" s="19" t="n"/>
      <c r="G37" s="20" t="n"/>
      <c r="H37" s="19" t="n"/>
    </row>
    <row r="38">
      <c r="A38" s="19" t="n"/>
      <c r="B38" s="19" t="n"/>
      <c r="C38" s="20" t="n"/>
      <c r="D38" s="19" t="n"/>
      <c r="E38" s="20" t="n"/>
      <c r="F38" s="19" t="n"/>
      <c r="G38" s="20" t="n"/>
      <c r="H38" s="19" t="n"/>
    </row>
    <row r="39">
      <c r="A39" s="19" t="n"/>
      <c r="B39" s="19" t="n"/>
      <c r="C39" s="20" t="n"/>
      <c r="D39" s="19" t="n"/>
      <c r="E39" s="20" t="n"/>
      <c r="F39" s="19" t="n"/>
      <c r="G39" s="20" t="n"/>
      <c r="H39" s="19" t="n"/>
    </row>
    <row r="40">
      <c r="A40" s="19" t="n"/>
      <c r="B40" s="19" t="n"/>
      <c r="C40" s="20" t="n"/>
      <c r="D40" s="19" t="n"/>
      <c r="E40" s="20" t="n"/>
      <c r="F40" s="19" t="n"/>
      <c r="G40" s="20" t="n"/>
      <c r="H40" s="19" t="n"/>
    </row>
    <row r="41">
      <c r="A41" s="19" t="n"/>
      <c r="B41" s="19" t="n"/>
      <c r="C41" s="20" t="n"/>
      <c r="D41" s="19" t="n"/>
      <c r="E41" s="20" t="n"/>
      <c r="F41" s="19" t="n"/>
      <c r="G41" s="20" t="n"/>
      <c r="H41" s="19" t="n"/>
    </row>
    <row r="42">
      <c r="A42" s="19" t="n"/>
      <c r="B42" s="19" t="n"/>
      <c r="C42" s="20" t="n"/>
      <c r="D42" s="19" t="n"/>
      <c r="E42" s="20" t="n"/>
      <c r="F42" s="19" t="n"/>
      <c r="G42" s="20" t="n"/>
      <c r="H42" s="19" t="n"/>
    </row>
    <row r="43">
      <c r="A43" s="19" t="n"/>
      <c r="B43" s="19" t="n"/>
      <c r="C43" s="20" t="n"/>
      <c r="D43" s="19" t="n"/>
      <c r="E43" s="20" t="n"/>
      <c r="F43" s="19" t="n"/>
      <c r="G43" s="20" t="n"/>
      <c r="H43" s="19" t="n"/>
    </row>
    <row r="44">
      <c r="A44" s="19" t="n"/>
      <c r="B44" s="19" t="n"/>
      <c r="C44" s="20" t="n"/>
      <c r="D44" s="19" t="n"/>
      <c r="E44" s="20" t="n"/>
      <c r="F44" s="19" t="n"/>
      <c r="G44" s="20" t="n"/>
      <c r="H44" s="19" t="n"/>
    </row>
    <row r="45">
      <c r="A45" s="19" t="n"/>
      <c r="B45" s="19" t="n"/>
      <c r="C45" s="20" t="n"/>
      <c r="D45" s="19" t="n"/>
      <c r="E45" s="20" t="n"/>
      <c r="F45" s="19" t="n"/>
      <c r="G45" s="20" t="n"/>
      <c r="H45" s="19" t="n"/>
    </row>
    <row r="46">
      <c r="A46" s="19" t="n"/>
      <c r="B46" s="19" t="n"/>
      <c r="C46" s="20" t="n"/>
      <c r="D46" s="19" t="n"/>
      <c r="E46" s="20" t="n"/>
      <c r="F46" s="19" t="n"/>
      <c r="G46" s="20" t="n"/>
      <c r="H46" s="19" t="n"/>
    </row>
    <row r="47">
      <c r="A47" s="19" t="n"/>
      <c r="B47" s="19" t="n"/>
      <c r="C47" s="20" t="n"/>
      <c r="D47" s="19" t="n"/>
      <c r="E47" s="20" t="n"/>
      <c r="F47" s="19" t="n"/>
      <c r="G47" s="20" t="n"/>
      <c r="H47" s="19" t="n"/>
    </row>
    <row r="48">
      <c r="A48" s="19" t="n"/>
      <c r="B48" s="19" t="n"/>
      <c r="C48" s="20" t="n"/>
      <c r="D48" s="19" t="n"/>
      <c r="E48" s="20" t="n"/>
      <c r="F48" s="19" t="n"/>
      <c r="G48" s="20" t="n"/>
      <c r="H48" s="19" t="n"/>
    </row>
    <row r="49">
      <c r="A49" s="19" t="n"/>
      <c r="B49" s="19" t="n"/>
      <c r="C49" s="20" t="n"/>
      <c r="D49" s="19" t="n"/>
      <c r="E49" s="20" t="n"/>
      <c r="F49" s="19" t="n"/>
      <c r="G49" s="20" t="n"/>
      <c r="H49" s="19" t="n"/>
    </row>
    <row r="50">
      <c r="A50" s="19" t="n"/>
      <c r="B50" s="19" t="n"/>
      <c r="C50" s="20" t="n"/>
      <c r="D50" s="19" t="n"/>
      <c r="E50" s="20" t="n"/>
      <c r="F50" s="19" t="n"/>
      <c r="G50" s="20" t="n"/>
      <c r="H50" s="19" t="n"/>
    </row>
    <row r="51">
      <c r="A51" s="19" t="n"/>
      <c r="B51" s="19" t="n"/>
      <c r="C51" s="20" t="n"/>
      <c r="D51" s="19" t="n"/>
      <c r="E51" s="20" t="n"/>
      <c r="F51" s="19" t="n"/>
      <c r="G51" s="20" t="n"/>
      <c r="H51" s="19" t="n"/>
    </row>
    <row r="52">
      <c r="A52" s="19" t="n"/>
      <c r="B52" s="19" t="n"/>
      <c r="C52" s="20" t="n"/>
      <c r="D52" s="19" t="n"/>
      <c r="E52" s="20" t="n"/>
      <c r="F52" s="19" t="n"/>
      <c r="G52" s="20" t="n"/>
      <c r="H52" s="19" t="n"/>
    </row>
    <row r="53">
      <c r="A53" s="19" t="n"/>
      <c r="B53" s="19" t="n"/>
      <c r="C53" s="20" t="n"/>
      <c r="D53" s="19" t="n"/>
      <c r="E53" s="20" t="n"/>
      <c r="F53" s="19" t="n"/>
      <c r="G53" s="20" t="n"/>
      <c r="H53" s="19" t="n"/>
    </row>
    <row r="54">
      <c r="A54" s="19" t="n"/>
      <c r="B54" s="19" t="n"/>
      <c r="C54" s="20" t="n"/>
      <c r="D54" s="19" t="n"/>
      <c r="E54" s="20" t="n"/>
      <c r="F54" s="19" t="n"/>
      <c r="G54" s="20" t="n"/>
      <c r="H54" s="19" t="n"/>
    </row>
    <row r="55">
      <c r="A55" s="19" t="n"/>
      <c r="B55" s="19" t="n"/>
      <c r="C55" s="20" t="n"/>
      <c r="D55" s="19" t="n"/>
      <c r="E55" s="20" t="n"/>
      <c r="F55" s="19" t="n"/>
      <c r="G55" s="20" t="n"/>
      <c r="H55" s="19" t="n"/>
    </row>
    <row r="56">
      <c r="A56" s="19" t="n"/>
      <c r="B56" s="19" t="n"/>
      <c r="C56" s="20" t="n"/>
      <c r="D56" s="19" t="n"/>
      <c r="E56" s="20" t="n"/>
      <c r="F56" s="19" t="n"/>
      <c r="G56" s="20" t="n"/>
      <c r="H56" s="19" t="n"/>
    </row>
    <row r="57">
      <c r="A57" s="19" t="n"/>
      <c r="B57" s="19" t="n"/>
      <c r="C57" s="20" t="n"/>
      <c r="D57" s="19" t="n"/>
      <c r="E57" s="20" t="n"/>
      <c r="F57" s="19" t="n"/>
      <c r="G57" s="20" t="n"/>
      <c r="H57" s="19" t="n"/>
    </row>
    <row r="58">
      <c r="A58" s="19" t="n"/>
      <c r="B58" s="19" t="n"/>
      <c r="C58" s="20" t="n"/>
      <c r="D58" s="19" t="n"/>
      <c r="E58" s="20" t="n"/>
      <c r="F58" s="19" t="n"/>
      <c r="G58" s="20" t="n"/>
      <c r="H58" s="19" t="n"/>
    </row>
    <row r="59">
      <c r="A59" s="19" t="n"/>
      <c r="B59" s="19" t="n"/>
      <c r="C59" s="20" t="n"/>
      <c r="D59" s="19" t="n"/>
      <c r="E59" s="20" t="n"/>
      <c r="F59" s="19" t="n"/>
      <c r="G59" s="20" t="n"/>
      <c r="H59" s="19" t="n"/>
    </row>
    <row r="60">
      <c r="A60" s="19" t="n"/>
      <c r="B60" s="19" t="n"/>
      <c r="C60" s="20" t="n"/>
      <c r="D60" s="19" t="n"/>
      <c r="E60" s="20" t="n"/>
      <c r="F60" s="19" t="n"/>
      <c r="G60" s="20" t="n"/>
      <c r="H60" s="19" t="n"/>
    </row>
    <row r="61">
      <c r="A61" s="19" t="n"/>
      <c r="B61" s="19" t="n"/>
      <c r="C61" s="20" t="n"/>
      <c r="D61" s="19" t="n"/>
      <c r="E61" s="20" t="n"/>
      <c r="F61" s="19" t="n"/>
      <c r="G61" s="20" t="n"/>
      <c r="H61" s="19" t="n"/>
    </row>
    <row r="62">
      <c r="A62" s="19" t="n"/>
      <c r="B62" s="19" t="n"/>
      <c r="C62" s="20" t="n"/>
      <c r="D62" s="19" t="n"/>
      <c r="E62" s="20" t="n"/>
      <c r="F62" s="19" t="n"/>
      <c r="G62" s="20" t="n"/>
      <c r="H62" s="19" t="n"/>
    </row>
    <row r="63">
      <c r="A63" s="19" t="n"/>
      <c r="B63" s="19" t="n"/>
      <c r="C63" s="20" t="n"/>
      <c r="D63" s="19" t="n"/>
      <c r="E63" s="20" t="n"/>
      <c r="F63" s="19" t="n"/>
      <c r="G63" s="20" t="n"/>
      <c r="H63" s="19" t="n"/>
    </row>
    <row r="64">
      <c r="A64" s="19" t="n"/>
      <c r="B64" s="19" t="n"/>
      <c r="C64" s="20" t="n"/>
      <c r="D64" s="19" t="n"/>
      <c r="E64" s="20" t="n"/>
      <c r="F64" s="19" t="n"/>
      <c r="G64" s="20" t="n"/>
      <c r="H64" s="19" t="n"/>
    </row>
    <row r="65">
      <c r="A65" s="19" t="n"/>
      <c r="B65" s="19" t="n"/>
      <c r="C65" s="20" t="n"/>
      <c r="D65" s="19" t="n"/>
      <c r="E65" s="20" t="n"/>
      <c r="F65" s="19" t="n"/>
      <c r="G65" s="20" t="n"/>
      <c r="H65" s="19" t="n"/>
    </row>
    <row r="66">
      <c r="A66" s="19" t="n"/>
      <c r="B66" s="19" t="n"/>
      <c r="C66" s="20" t="n"/>
      <c r="D66" s="19" t="n"/>
      <c r="E66" s="20" t="n"/>
      <c r="F66" s="19" t="n"/>
      <c r="G66" s="20" t="n"/>
      <c r="H66" s="19" t="n"/>
    </row>
    <row r="67">
      <c r="A67" s="19" t="n"/>
      <c r="B67" s="19" t="n"/>
      <c r="C67" s="20" t="n"/>
      <c r="D67" s="19" t="n"/>
      <c r="E67" s="20" t="n"/>
      <c r="F67" s="19" t="n"/>
      <c r="G67" s="20" t="n"/>
      <c r="H67" s="19" t="n"/>
    </row>
    <row r="68">
      <c r="A68" s="19" t="n"/>
      <c r="B68" s="19" t="n"/>
      <c r="C68" s="20" t="n"/>
      <c r="D68" s="19" t="n"/>
      <c r="E68" s="20" t="n"/>
      <c r="F68" s="19" t="n"/>
      <c r="G68" s="20" t="n"/>
      <c r="H68" s="19" t="n"/>
    </row>
    <row r="69">
      <c r="A69" s="19" t="n"/>
      <c r="B69" s="19" t="n"/>
      <c r="C69" s="20" t="n"/>
      <c r="D69" s="19" t="n"/>
      <c r="E69" s="20" t="n"/>
      <c r="F69" s="19" t="n"/>
      <c r="G69" s="20" t="n"/>
      <c r="H69" s="19" t="n"/>
    </row>
    <row r="70">
      <c r="A70" s="19" t="n"/>
      <c r="B70" s="19" t="n"/>
      <c r="C70" s="20" t="n"/>
      <c r="D70" s="19" t="n"/>
      <c r="E70" s="20" t="n"/>
      <c r="F70" s="19" t="n"/>
      <c r="G70" s="20" t="n"/>
      <c r="H70" s="19" t="n"/>
    </row>
    <row r="71">
      <c r="A71" s="19" t="n"/>
      <c r="B71" s="19" t="n"/>
      <c r="C71" s="20" t="n"/>
      <c r="D71" s="19" t="n"/>
      <c r="E71" s="20" t="n"/>
      <c r="F71" s="19" t="n"/>
      <c r="G71" s="20" t="n"/>
      <c r="H71" s="19" t="n"/>
    </row>
    <row r="72">
      <c r="A72" s="19" t="n"/>
      <c r="B72" s="19" t="n"/>
      <c r="C72" s="20" t="n"/>
      <c r="D72" s="19" t="n"/>
      <c r="E72" s="20" t="n"/>
      <c r="F72" s="19" t="n"/>
      <c r="G72" s="20" t="n"/>
      <c r="H72" s="19" t="n"/>
    </row>
    <row r="73">
      <c r="A73" s="19" t="n"/>
      <c r="B73" s="19" t="n"/>
      <c r="C73" s="20" t="n"/>
      <c r="D73" s="19" t="n"/>
      <c r="E73" s="20" t="n"/>
      <c r="F73" s="19" t="n"/>
      <c r="G73" s="20" t="n"/>
      <c r="H73" s="19" t="n"/>
    </row>
    <row r="74">
      <c r="A74" s="19" t="n"/>
      <c r="B74" s="19" t="n"/>
      <c r="C74" s="20" t="n"/>
      <c r="D74" s="19" t="n"/>
      <c r="E74" s="20" t="n"/>
      <c r="F74" s="19" t="n"/>
      <c r="G74" s="20" t="n"/>
      <c r="H74" s="19" t="n"/>
    </row>
    <row r="75">
      <c r="A75" s="19" t="n"/>
      <c r="B75" s="19" t="n"/>
      <c r="C75" s="20" t="n"/>
      <c r="D75" s="19" t="n"/>
      <c r="E75" s="20" t="n"/>
      <c r="F75" s="19" t="n"/>
      <c r="G75" s="20" t="n"/>
      <c r="H75" s="19" t="n"/>
    </row>
    <row r="76">
      <c r="A76" s="19" t="n"/>
      <c r="B76" s="19" t="n"/>
      <c r="C76" s="20" t="n"/>
      <c r="D76" s="19" t="n"/>
      <c r="E76" s="20" t="n"/>
      <c r="F76" s="19" t="n"/>
      <c r="G76" s="20" t="n"/>
      <c r="H76" s="19" t="n"/>
    </row>
    <row r="77">
      <c r="A77" s="19" t="n"/>
      <c r="B77" s="19" t="n"/>
      <c r="C77" s="20" t="n"/>
      <c r="D77" s="19" t="n"/>
      <c r="E77" s="20" t="n"/>
      <c r="F77" s="19" t="n"/>
      <c r="G77" s="20" t="n"/>
      <c r="H77" s="19" t="n"/>
    </row>
    <row r="78">
      <c r="A78" s="19" t="n"/>
      <c r="B78" s="19" t="n"/>
      <c r="C78" s="20" t="n"/>
      <c r="D78" s="19" t="n"/>
      <c r="E78" s="20" t="n"/>
      <c r="F78" s="19" t="n"/>
      <c r="G78" s="20" t="n"/>
      <c r="H78" s="19" t="n"/>
    </row>
    <row r="79">
      <c r="A79" s="19" t="n"/>
      <c r="B79" s="19" t="n"/>
      <c r="C79" s="20" t="n"/>
      <c r="D79" s="19" t="n"/>
      <c r="E79" s="20" t="n"/>
      <c r="F79" s="19" t="n"/>
      <c r="G79" s="20" t="n"/>
      <c r="H79" s="19" t="n"/>
    </row>
    <row r="80">
      <c r="A80" s="19" t="n"/>
      <c r="B80" s="19" t="n"/>
      <c r="C80" s="20" t="n"/>
      <c r="D80" s="19" t="n"/>
      <c r="E80" s="20" t="n"/>
      <c r="F80" s="19" t="n"/>
      <c r="G80" s="20" t="n"/>
      <c r="H80" s="19" t="n"/>
    </row>
    <row r="81">
      <c r="A81" s="19" t="n"/>
      <c r="B81" s="19" t="n"/>
      <c r="C81" s="20" t="n"/>
      <c r="D81" s="19" t="n"/>
      <c r="E81" s="20" t="n"/>
      <c r="F81" s="19" t="n"/>
      <c r="G81" s="20" t="n"/>
      <c r="H81" s="19" t="n"/>
    </row>
    <row r="82">
      <c r="A82" s="19" t="n"/>
      <c r="B82" s="19" t="n"/>
      <c r="C82" s="20" t="n"/>
      <c r="D82" s="19" t="n"/>
      <c r="E82" s="20" t="n"/>
      <c r="F82" s="19" t="n"/>
      <c r="G82" s="20" t="n"/>
      <c r="H82" s="19" t="n"/>
    </row>
    <row r="83">
      <c r="A83" s="19" t="n"/>
      <c r="B83" s="19" t="n"/>
      <c r="C83" s="20" t="n"/>
      <c r="D83" s="19" t="n"/>
      <c r="E83" s="20" t="n"/>
      <c r="F83" s="19" t="n"/>
      <c r="G83" s="20" t="n"/>
      <c r="H83" s="19" t="n"/>
    </row>
    <row r="84">
      <c r="A84" s="19" t="n"/>
      <c r="B84" s="19" t="n"/>
      <c r="C84" s="20" t="n"/>
      <c r="D84" s="19" t="n"/>
      <c r="E84" s="20" t="n"/>
      <c r="F84" s="19" t="n"/>
      <c r="G84" s="20" t="n"/>
      <c r="H84" s="19" t="n"/>
    </row>
    <row r="85">
      <c r="A85" s="19" t="n"/>
      <c r="B85" s="19" t="n"/>
      <c r="C85" s="20" t="n"/>
      <c r="D85" s="19" t="n"/>
      <c r="E85" s="20" t="n"/>
      <c r="F85" s="19" t="n"/>
      <c r="G85" s="20" t="n"/>
      <c r="H85" s="19" t="n"/>
    </row>
    <row r="86">
      <c r="A86" s="19" t="n"/>
      <c r="B86" s="19" t="n"/>
      <c r="C86" s="20" t="n"/>
      <c r="D86" s="19" t="n"/>
      <c r="E86" s="20" t="n"/>
      <c r="F86" s="19" t="n"/>
      <c r="G86" s="20" t="n"/>
      <c r="H86" s="19" t="n"/>
    </row>
    <row r="87">
      <c r="A87" s="19" t="n"/>
      <c r="B87" s="19" t="n"/>
      <c r="C87" s="20" t="n"/>
      <c r="D87" s="19" t="n"/>
      <c r="E87" s="20" t="n"/>
      <c r="F87" s="19" t="n"/>
      <c r="G87" s="20" t="n"/>
      <c r="H87" s="19" t="n"/>
    </row>
    <row r="88">
      <c r="A88" s="19" t="n"/>
      <c r="B88" s="19" t="n"/>
      <c r="C88" s="20" t="n"/>
      <c r="D88" s="19" t="n"/>
      <c r="E88" s="20" t="n"/>
      <c r="F88" s="19" t="n"/>
      <c r="G88" s="20" t="n"/>
      <c r="H88" s="19" t="n"/>
    </row>
    <row r="89">
      <c r="A89" s="19" t="n"/>
      <c r="B89" s="19" t="n"/>
      <c r="C89" s="20" t="n"/>
      <c r="D89" s="19" t="n"/>
      <c r="E89" s="20" t="n"/>
      <c r="F89" s="19" t="n"/>
      <c r="G89" s="20" t="n"/>
      <c r="H89" s="19" t="n"/>
    </row>
    <row r="90">
      <c r="A90" s="19" t="n"/>
      <c r="B90" s="19" t="n"/>
      <c r="C90" s="20" t="n"/>
      <c r="D90" s="19" t="n"/>
      <c r="E90" s="20" t="n"/>
      <c r="F90" s="19" t="n"/>
      <c r="G90" s="20" t="n"/>
      <c r="H90" s="19" t="n"/>
    </row>
    <row r="91">
      <c r="A91" s="19" t="n"/>
      <c r="B91" s="19" t="n"/>
      <c r="C91" s="20" t="n"/>
      <c r="D91" s="19" t="n"/>
      <c r="E91" s="20" t="n"/>
      <c r="F91" s="19" t="n"/>
      <c r="G91" s="20" t="n"/>
      <c r="H91" s="19" t="n"/>
    </row>
    <row r="92">
      <c r="A92" s="19" t="n"/>
      <c r="B92" s="19" t="n"/>
      <c r="C92" s="20" t="n"/>
      <c r="D92" s="19" t="n"/>
      <c r="E92" s="20" t="n"/>
      <c r="F92" s="19" t="n"/>
      <c r="G92" s="20" t="n"/>
      <c r="H92" s="19" t="n"/>
    </row>
    <row r="93">
      <c r="A93" s="19" t="n"/>
      <c r="B93" s="19" t="n"/>
      <c r="C93" s="20" t="n"/>
      <c r="D93" s="19" t="n"/>
      <c r="E93" s="20" t="n"/>
      <c r="F93" s="19" t="n"/>
      <c r="G93" s="20" t="n"/>
      <c r="H93" s="19" t="n"/>
    </row>
    <row r="94">
      <c r="A94" s="19" t="n"/>
      <c r="B94" s="19" t="n"/>
      <c r="C94" s="20" t="n"/>
      <c r="D94" s="19" t="n"/>
      <c r="E94" s="20" t="n"/>
      <c r="F94" s="19" t="n"/>
      <c r="G94" s="20" t="n"/>
      <c r="H94" s="19" t="n"/>
    </row>
    <row r="95">
      <c r="A95" s="19" t="n"/>
      <c r="B95" s="19" t="n"/>
      <c r="C95" s="20" t="n"/>
      <c r="D95" s="19" t="n"/>
      <c r="E95" s="20" t="n"/>
      <c r="F95" s="19" t="n"/>
      <c r="G95" s="20" t="n"/>
      <c r="H95" s="19" t="n"/>
    </row>
    <row r="96">
      <c r="A96" s="19" t="n"/>
      <c r="B96" s="19" t="n"/>
      <c r="C96" s="20" t="n"/>
      <c r="D96" s="19" t="n"/>
      <c r="E96" s="20" t="n"/>
      <c r="F96" s="19" t="n"/>
      <c r="G96" s="20" t="n"/>
      <c r="H96" s="19" t="n"/>
    </row>
    <row r="97">
      <c r="A97" s="19" t="n"/>
      <c r="B97" s="19" t="n"/>
      <c r="C97" s="20" t="n"/>
      <c r="D97" s="19" t="n"/>
      <c r="E97" s="20" t="n"/>
      <c r="F97" s="19" t="n"/>
      <c r="G97" s="20" t="n"/>
      <c r="H97" s="19" t="n"/>
    </row>
    <row r="98">
      <c r="A98" s="19" t="n"/>
      <c r="B98" s="19" t="n"/>
      <c r="C98" s="20" t="n"/>
      <c r="D98" s="19" t="n"/>
      <c r="E98" s="20" t="n"/>
      <c r="F98" s="19" t="n"/>
      <c r="G98" s="20" t="n"/>
      <c r="H98" s="19" t="n"/>
    </row>
    <row r="99">
      <c r="A99" s="19" t="n"/>
      <c r="B99" s="19" t="n"/>
      <c r="C99" s="20" t="n"/>
      <c r="D99" s="19" t="n"/>
      <c r="E99" s="20" t="n"/>
      <c r="F99" s="19" t="n"/>
      <c r="G99" s="20" t="n"/>
      <c r="H99" s="19" t="n"/>
    </row>
    <row r="100">
      <c r="A100" s="19" t="n"/>
      <c r="B100" s="19" t="n"/>
      <c r="C100" s="20" t="n"/>
      <c r="D100" s="19" t="n"/>
      <c r="E100" s="20" t="n"/>
      <c r="F100" s="19" t="n"/>
      <c r="G100" s="20" t="n"/>
      <c r="H100" s="19" t="n"/>
    </row>
    <row r="101">
      <c r="A101" s="19" t="n"/>
      <c r="B101" s="19" t="n"/>
      <c r="C101" s="20" t="n"/>
      <c r="D101" s="19" t="n"/>
      <c r="E101" s="20" t="n"/>
      <c r="F101" s="19" t="n"/>
      <c r="G101" s="20" t="n"/>
      <c r="H101" s="19" t="n"/>
    </row>
  </sheetData>
  <autoFilter ref="A1:H101"/>
  <dataValidations count="1">
    <dataValidation sqref="F2:F101" showDropDown="0" showInputMessage="0" showErrorMessage="0" allowBlank="1" type="list">
      <formula1>"dt,t,kg,Stück"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6" customWidth="1" min="2" max="2"/>
    <col width="18" customWidth="1" min="3" max="3"/>
    <col width="40" customWidth="1" min="4" max="4"/>
  </cols>
  <sheetData>
    <row r="1" ht="34" customHeight="1">
      <c r="A1" s="16" t="inlineStr">
        <is>
          <t>Nr.</t>
        </is>
      </c>
      <c r="B1" s="16" t="inlineStr">
        <is>
          <t>Name</t>
        </is>
      </c>
      <c r="C1" s="16" t="inlineStr">
        <is>
          <t>Stundensatz (€/h)</t>
        </is>
      </c>
      <c r="D1" s="16" t="inlineStr">
        <is>
          <t>Bemerkung</t>
        </is>
      </c>
    </row>
    <row r="2">
      <c r="A2" s="17" t="n">
        <v>1</v>
      </c>
      <c r="B2" s="17" t="inlineStr">
        <is>
          <t>— Name —</t>
        </is>
      </c>
      <c r="C2" s="20" t="n"/>
      <c r="D2" s="17" t="inlineStr">
        <is>
          <t>leer = kalkulatorischer Satz</t>
        </is>
      </c>
    </row>
    <row r="3">
      <c r="A3" s="19" t="n"/>
      <c r="B3" s="19" t="n"/>
      <c r="C3" s="20" t="n"/>
      <c r="D3" s="19" t="n"/>
    </row>
    <row r="4">
      <c r="A4" s="19" t="n"/>
      <c r="B4" s="19" t="n"/>
      <c r="C4" s="20" t="n"/>
      <c r="D4" s="19" t="n"/>
    </row>
    <row r="5">
      <c r="A5" s="19" t="n"/>
      <c r="B5" s="19" t="n"/>
      <c r="C5" s="20" t="n"/>
      <c r="D5" s="19" t="n"/>
    </row>
    <row r="6">
      <c r="A6" s="19" t="n"/>
      <c r="B6" s="19" t="n"/>
      <c r="C6" s="20" t="n"/>
      <c r="D6" s="19" t="n"/>
    </row>
    <row r="7">
      <c r="A7" s="19" t="n"/>
      <c r="B7" s="19" t="n"/>
      <c r="C7" s="20" t="n"/>
      <c r="D7" s="19" t="n"/>
    </row>
    <row r="8">
      <c r="A8" s="19" t="n"/>
      <c r="B8" s="19" t="n"/>
      <c r="C8" s="20" t="n"/>
      <c r="D8" s="19" t="n"/>
    </row>
    <row r="9">
      <c r="A9" s="19" t="n"/>
      <c r="B9" s="19" t="n"/>
      <c r="C9" s="20" t="n"/>
      <c r="D9" s="19" t="n"/>
    </row>
    <row r="10">
      <c r="A10" s="19" t="n"/>
      <c r="B10" s="19" t="n"/>
      <c r="C10" s="20" t="n"/>
      <c r="D10" s="19" t="n"/>
    </row>
    <row r="11">
      <c r="A11" s="19" t="n"/>
      <c r="B11" s="19" t="n"/>
      <c r="C11" s="20" t="n"/>
      <c r="D11" s="19" t="n"/>
    </row>
    <row r="12">
      <c r="A12" s="19" t="n"/>
      <c r="B12" s="19" t="n"/>
      <c r="C12" s="20" t="n"/>
      <c r="D12" s="19" t="n"/>
    </row>
    <row r="13">
      <c r="A13" s="19" t="n"/>
      <c r="B13" s="19" t="n"/>
      <c r="C13" s="20" t="n"/>
      <c r="D13" s="19" t="n"/>
    </row>
    <row r="14">
      <c r="A14" s="19" t="n"/>
      <c r="B14" s="19" t="n"/>
      <c r="C14" s="20" t="n"/>
      <c r="D14" s="19" t="n"/>
    </row>
    <row r="15">
      <c r="A15" s="19" t="n"/>
      <c r="B15" s="19" t="n"/>
      <c r="C15" s="20" t="n"/>
      <c r="D15" s="19" t="n"/>
    </row>
    <row r="16">
      <c r="A16" s="19" t="n"/>
      <c r="B16" s="19" t="n"/>
      <c r="C16" s="20" t="n"/>
      <c r="D16" s="19" t="n"/>
    </row>
    <row r="17">
      <c r="A17" s="19" t="n"/>
      <c r="B17" s="19" t="n"/>
      <c r="C17" s="20" t="n"/>
      <c r="D17" s="19" t="n"/>
    </row>
    <row r="18">
      <c r="A18" s="19" t="n"/>
      <c r="B18" s="19" t="n"/>
      <c r="C18" s="20" t="n"/>
      <c r="D18" s="19" t="n"/>
    </row>
    <row r="19">
      <c r="A19" s="19" t="n"/>
      <c r="B19" s="19" t="n"/>
      <c r="C19" s="20" t="n"/>
      <c r="D19" s="19" t="n"/>
    </row>
    <row r="20">
      <c r="A20" s="19" t="n"/>
      <c r="B20" s="19" t="n"/>
      <c r="C20" s="20" t="n"/>
      <c r="D20" s="19" t="n"/>
    </row>
    <row r="21">
      <c r="A21" s="19" t="n"/>
      <c r="B21" s="19" t="n"/>
      <c r="C21" s="20" t="n"/>
      <c r="D21" s="19" t="n"/>
    </row>
    <row r="22">
      <c r="A22" s="19" t="n"/>
      <c r="B22" s="19" t="n"/>
      <c r="C22" s="20" t="n"/>
      <c r="D22" s="19" t="n"/>
    </row>
    <row r="23">
      <c r="A23" s="19" t="n"/>
      <c r="B23" s="19" t="n"/>
      <c r="C23" s="20" t="n"/>
      <c r="D23" s="19" t="n"/>
    </row>
    <row r="24">
      <c r="A24" s="19" t="n"/>
      <c r="B24" s="19" t="n"/>
      <c r="C24" s="20" t="n"/>
      <c r="D24" s="19" t="n"/>
    </row>
    <row r="25">
      <c r="A25" s="19" t="n"/>
      <c r="B25" s="19" t="n"/>
      <c r="C25" s="20" t="n"/>
      <c r="D25" s="19" t="n"/>
    </row>
    <row r="26">
      <c r="A26" s="19" t="n"/>
      <c r="B26" s="19" t="n"/>
      <c r="C26" s="20" t="n"/>
      <c r="D26" s="19" t="n"/>
    </row>
    <row r="27">
      <c r="A27" s="19" t="n"/>
      <c r="B27" s="19" t="n"/>
      <c r="C27" s="20" t="n"/>
      <c r="D27" s="19" t="n"/>
    </row>
    <row r="28">
      <c r="A28" s="19" t="n"/>
      <c r="B28" s="19" t="n"/>
      <c r="C28" s="20" t="n"/>
      <c r="D28" s="19" t="n"/>
    </row>
    <row r="29">
      <c r="A29" s="19" t="n"/>
      <c r="B29" s="19" t="n"/>
      <c r="C29" s="20" t="n"/>
      <c r="D29" s="19" t="n"/>
    </row>
    <row r="30">
      <c r="A30" s="19" t="n"/>
      <c r="B30" s="19" t="n"/>
      <c r="C30" s="20" t="n"/>
      <c r="D30" s="19" t="n"/>
    </row>
    <row r="31">
      <c r="A31" s="19" t="n"/>
      <c r="B31" s="19" t="n"/>
      <c r="C31" s="20" t="n"/>
      <c r="D31" s="19" t="n"/>
    </row>
    <row r="32">
      <c r="A32" s="19" t="n"/>
      <c r="B32" s="19" t="n"/>
      <c r="C32" s="20" t="n"/>
      <c r="D32" s="19" t="n"/>
    </row>
    <row r="33">
      <c r="A33" s="19" t="n"/>
      <c r="B33" s="19" t="n"/>
      <c r="C33" s="20" t="n"/>
      <c r="D33" s="19" t="n"/>
    </row>
    <row r="34">
      <c r="A34" s="19" t="n"/>
      <c r="B34" s="19" t="n"/>
      <c r="C34" s="20" t="n"/>
      <c r="D34" s="19" t="n"/>
    </row>
    <row r="35">
      <c r="A35" s="19" t="n"/>
      <c r="B35" s="19" t="n"/>
      <c r="C35" s="20" t="n"/>
      <c r="D35" s="19" t="n"/>
    </row>
    <row r="36">
      <c r="A36" s="19" t="n"/>
      <c r="B36" s="19" t="n"/>
      <c r="C36" s="20" t="n"/>
      <c r="D36" s="19" t="n"/>
    </row>
    <row r="37">
      <c r="A37" s="19" t="n"/>
      <c r="B37" s="19" t="n"/>
      <c r="C37" s="20" t="n"/>
      <c r="D37" s="19" t="n"/>
    </row>
    <row r="38">
      <c r="A38" s="19" t="n"/>
      <c r="B38" s="19" t="n"/>
      <c r="C38" s="20" t="n"/>
      <c r="D38" s="19" t="n"/>
    </row>
    <row r="39">
      <c r="A39" s="19" t="n"/>
      <c r="B39" s="19" t="n"/>
      <c r="C39" s="20" t="n"/>
      <c r="D39" s="19" t="n"/>
    </row>
    <row r="40">
      <c r="A40" s="19" t="n"/>
      <c r="B40" s="19" t="n"/>
      <c r="C40" s="20" t="n"/>
      <c r="D40" s="19" t="n"/>
    </row>
    <row r="41">
      <c r="A41" s="19" t="n"/>
      <c r="B41" s="19" t="n"/>
      <c r="C41" s="20" t="n"/>
      <c r="D41" s="19" t="n"/>
    </row>
  </sheetData>
  <autoFilter ref="A1:D41"/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1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8" customWidth="1" min="2" max="2"/>
    <col width="18" customWidth="1" min="3" max="3"/>
    <col width="11" customWidth="1" min="4" max="4"/>
    <col width="18" customWidth="1" min="5" max="5"/>
    <col width="22" customWidth="1" min="6" max="6"/>
    <col width="26" customWidth="1" min="7" max="7"/>
  </cols>
  <sheetData>
    <row r="1" ht="34" customHeight="1">
      <c r="A1" s="16" t="inlineStr">
        <is>
          <t>Nr.</t>
        </is>
      </c>
      <c r="B1" s="16" t="inlineStr">
        <is>
          <t>Bezeichnung</t>
        </is>
      </c>
      <c r="C1" s="16" t="inlineStr">
        <is>
          <t>Art</t>
        </is>
      </c>
      <c r="D1" s="16" t="inlineStr">
        <is>
          <t>Einheit</t>
        </is>
      </c>
      <c r="E1" s="16" t="inlineStr">
        <is>
          <t>Preis je Einheit (€)</t>
        </is>
      </c>
      <c r="F1" s="16" t="inlineStr">
        <is>
          <t>Lieferant</t>
        </is>
      </c>
      <c r="G1" s="16" t="inlineStr">
        <is>
          <t>Bemerkung</t>
        </is>
      </c>
    </row>
    <row r="2">
      <c r="A2" s="17" t="n">
        <v>1</v>
      </c>
      <c r="B2" s="17" t="inlineStr">
        <is>
          <t>— Artikel —</t>
        </is>
      </c>
      <c r="C2" s="17" t="inlineStr">
        <is>
          <t>Dünger</t>
        </is>
      </c>
      <c r="D2" s="17" t="inlineStr">
        <is>
          <t>dt</t>
        </is>
      </c>
      <c r="E2" s="20" t="n"/>
      <c r="F2" s="17" t="inlineStr"/>
      <c r="G2" s="17" t="inlineStr"/>
    </row>
    <row r="3">
      <c r="A3" s="19" t="n"/>
      <c r="B3" s="19" t="n"/>
      <c r="C3" s="19" t="n"/>
      <c r="D3" s="19" t="n"/>
      <c r="E3" s="20" t="n"/>
      <c r="F3" s="19" t="n"/>
      <c r="G3" s="19" t="n"/>
    </row>
    <row r="4">
      <c r="A4" s="19" t="n"/>
      <c r="B4" s="19" t="n"/>
      <c r="C4" s="19" t="n"/>
      <c r="D4" s="19" t="n"/>
      <c r="E4" s="20" t="n"/>
      <c r="F4" s="19" t="n"/>
      <c r="G4" s="19" t="n"/>
    </row>
    <row r="5">
      <c r="A5" s="19" t="n"/>
      <c r="B5" s="19" t="n"/>
      <c r="C5" s="19" t="n"/>
      <c r="D5" s="19" t="n"/>
      <c r="E5" s="20" t="n"/>
      <c r="F5" s="19" t="n"/>
      <c r="G5" s="19" t="n"/>
    </row>
    <row r="6">
      <c r="A6" s="19" t="n"/>
      <c r="B6" s="19" t="n"/>
      <c r="C6" s="19" t="n"/>
      <c r="D6" s="19" t="n"/>
      <c r="E6" s="20" t="n"/>
      <c r="F6" s="19" t="n"/>
      <c r="G6" s="19" t="n"/>
    </row>
    <row r="7">
      <c r="A7" s="19" t="n"/>
      <c r="B7" s="19" t="n"/>
      <c r="C7" s="19" t="n"/>
      <c r="D7" s="19" t="n"/>
      <c r="E7" s="20" t="n"/>
      <c r="F7" s="19" t="n"/>
      <c r="G7" s="19" t="n"/>
    </row>
    <row r="8">
      <c r="A8" s="19" t="n"/>
      <c r="B8" s="19" t="n"/>
      <c r="C8" s="19" t="n"/>
      <c r="D8" s="19" t="n"/>
      <c r="E8" s="20" t="n"/>
      <c r="F8" s="19" t="n"/>
      <c r="G8" s="19" t="n"/>
    </row>
    <row r="9">
      <c r="A9" s="19" t="n"/>
      <c r="B9" s="19" t="n"/>
      <c r="C9" s="19" t="n"/>
      <c r="D9" s="19" t="n"/>
      <c r="E9" s="20" t="n"/>
      <c r="F9" s="19" t="n"/>
      <c r="G9" s="19" t="n"/>
    </row>
    <row r="10">
      <c r="A10" s="19" t="n"/>
      <c r="B10" s="19" t="n"/>
      <c r="C10" s="19" t="n"/>
      <c r="D10" s="19" t="n"/>
      <c r="E10" s="20" t="n"/>
      <c r="F10" s="19" t="n"/>
      <c r="G10" s="19" t="n"/>
    </row>
    <row r="11">
      <c r="A11" s="19" t="n"/>
      <c r="B11" s="19" t="n"/>
      <c r="C11" s="19" t="n"/>
      <c r="D11" s="19" t="n"/>
      <c r="E11" s="20" t="n"/>
      <c r="F11" s="19" t="n"/>
      <c r="G11" s="19" t="n"/>
    </row>
    <row r="12">
      <c r="A12" s="19" t="n"/>
      <c r="B12" s="19" t="n"/>
      <c r="C12" s="19" t="n"/>
      <c r="D12" s="19" t="n"/>
      <c r="E12" s="20" t="n"/>
      <c r="F12" s="19" t="n"/>
      <c r="G12" s="19" t="n"/>
    </row>
    <row r="13">
      <c r="A13" s="19" t="n"/>
      <c r="B13" s="19" t="n"/>
      <c r="C13" s="19" t="n"/>
      <c r="D13" s="19" t="n"/>
      <c r="E13" s="20" t="n"/>
      <c r="F13" s="19" t="n"/>
      <c r="G13" s="19" t="n"/>
    </row>
    <row r="14">
      <c r="A14" s="19" t="n"/>
      <c r="B14" s="19" t="n"/>
      <c r="C14" s="19" t="n"/>
      <c r="D14" s="19" t="n"/>
      <c r="E14" s="20" t="n"/>
      <c r="F14" s="19" t="n"/>
      <c r="G14" s="19" t="n"/>
    </row>
    <row r="15">
      <c r="A15" s="19" t="n"/>
      <c r="B15" s="19" t="n"/>
      <c r="C15" s="19" t="n"/>
      <c r="D15" s="19" t="n"/>
      <c r="E15" s="20" t="n"/>
      <c r="F15" s="19" t="n"/>
      <c r="G15" s="19" t="n"/>
    </row>
    <row r="16">
      <c r="A16" s="19" t="n"/>
      <c r="B16" s="19" t="n"/>
      <c r="C16" s="19" t="n"/>
      <c r="D16" s="19" t="n"/>
      <c r="E16" s="20" t="n"/>
      <c r="F16" s="19" t="n"/>
      <c r="G16" s="19" t="n"/>
    </row>
    <row r="17">
      <c r="A17" s="19" t="n"/>
      <c r="B17" s="19" t="n"/>
      <c r="C17" s="19" t="n"/>
      <c r="D17" s="19" t="n"/>
      <c r="E17" s="20" t="n"/>
      <c r="F17" s="19" t="n"/>
      <c r="G17" s="19" t="n"/>
    </row>
    <row r="18">
      <c r="A18" s="19" t="n"/>
      <c r="B18" s="19" t="n"/>
      <c r="C18" s="19" t="n"/>
      <c r="D18" s="19" t="n"/>
      <c r="E18" s="20" t="n"/>
      <c r="F18" s="19" t="n"/>
      <c r="G18" s="19" t="n"/>
    </row>
    <row r="19">
      <c r="A19" s="19" t="n"/>
      <c r="B19" s="19" t="n"/>
      <c r="C19" s="19" t="n"/>
      <c r="D19" s="19" t="n"/>
      <c r="E19" s="20" t="n"/>
      <c r="F19" s="19" t="n"/>
      <c r="G19" s="19" t="n"/>
    </row>
    <row r="20">
      <c r="A20" s="19" t="n"/>
      <c r="B20" s="19" t="n"/>
      <c r="C20" s="19" t="n"/>
      <c r="D20" s="19" t="n"/>
      <c r="E20" s="20" t="n"/>
      <c r="F20" s="19" t="n"/>
      <c r="G20" s="19" t="n"/>
    </row>
    <row r="21">
      <c r="A21" s="19" t="n"/>
      <c r="B21" s="19" t="n"/>
      <c r="C21" s="19" t="n"/>
      <c r="D21" s="19" t="n"/>
      <c r="E21" s="20" t="n"/>
      <c r="F21" s="19" t="n"/>
      <c r="G21" s="19" t="n"/>
    </row>
    <row r="22">
      <c r="A22" s="19" t="n"/>
      <c r="B22" s="19" t="n"/>
      <c r="C22" s="19" t="n"/>
      <c r="D22" s="19" t="n"/>
      <c r="E22" s="20" t="n"/>
      <c r="F22" s="19" t="n"/>
      <c r="G22" s="19" t="n"/>
    </row>
    <row r="23">
      <c r="A23" s="19" t="n"/>
      <c r="B23" s="19" t="n"/>
      <c r="C23" s="19" t="n"/>
      <c r="D23" s="19" t="n"/>
      <c r="E23" s="20" t="n"/>
      <c r="F23" s="19" t="n"/>
      <c r="G23" s="19" t="n"/>
    </row>
    <row r="24">
      <c r="A24" s="19" t="n"/>
      <c r="B24" s="19" t="n"/>
      <c r="C24" s="19" t="n"/>
      <c r="D24" s="19" t="n"/>
      <c r="E24" s="20" t="n"/>
      <c r="F24" s="19" t="n"/>
      <c r="G24" s="19" t="n"/>
    </row>
    <row r="25">
      <c r="A25" s="19" t="n"/>
      <c r="B25" s="19" t="n"/>
      <c r="C25" s="19" t="n"/>
      <c r="D25" s="19" t="n"/>
      <c r="E25" s="20" t="n"/>
      <c r="F25" s="19" t="n"/>
      <c r="G25" s="19" t="n"/>
    </row>
    <row r="26">
      <c r="A26" s="19" t="n"/>
      <c r="B26" s="19" t="n"/>
      <c r="C26" s="19" t="n"/>
      <c r="D26" s="19" t="n"/>
      <c r="E26" s="20" t="n"/>
      <c r="F26" s="19" t="n"/>
      <c r="G26" s="19" t="n"/>
    </row>
    <row r="27">
      <c r="A27" s="19" t="n"/>
      <c r="B27" s="19" t="n"/>
      <c r="C27" s="19" t="n"/>
      <c r="D27" s="19" t="n"/>
      <c r="E27" s="20" t="n"/>
      <c r="F27" s="19" t="n"/>
      <c r="G27" s="19" t="n"/>
    </row>
    <row r="28">
      <c r="A28" s="19" t="n"/>
      <c r="B28" s="19" t="n"/>
      <c r="C28" s="19" t="n"/>
      <c r="D28" s="19" t="n"/>
      <c r="E28" s="20" t="n"/>
      <c r="F28" s="19" t="n"/>
      <c r="G28" s="19" t="n"/>
    </row>
    <row r="29">
      <c r="A29" s="19" t="n"/>
      <c r="B29" s="19" t="n"/>
      <c r="C29" s="19" t="n"/>
      <c r="D29" s="19" t="n"/>
      <c r="E29" s="20" t="n"/>
      <c r="F29" s="19" t="n"/>
      <c r="G29" s="19" t="n"/>
    </row>
    <row r="30">
      <c r="A30" s="19" t="n"/>
      <c r="B30" s="19" t="n"/>
      <c r="C30" s="19" t="n"/>
      <c r="D30" s="19" t="n"/>
      <c r="E30" s="20" t="n"/>
      <c r="F30" s="19" t="n"/>
      <c r="G30" s="19" t="n"/>
    </row>
    <row r="31">
      <c r="A31" s="19" t="n"/>
      <c r="B31" s="19" t="n"/>
      <c r="C31" s="19" t="n"/>
      <c r="D31" s="19" t="n"/>
      <c r="E31" s="20" t="n"/>
      <c r="F31" s="19" t="n"/>
      <c r="G31" s="19" t="n"/>
    </row>
    <row r="32">
      <c r="A32" s="19" t="n"/>
      <c r="B32" s="19" t="n"/>
      <c r="C32" s="19" t="n"/>
      <c r="D32" s="19" t="n"/>
      <c r="E32" s="20" t="n"/>
      <c r="F32" s="19" t="n"/>
      <c r="G32" s="19" t="n"/>
    </row>
    <row r="33">
      <c r="A33" s="19" t="n"/>
      <c r="B33" s="19" t="n"/>
      <c r="C33" s="19" t="n"/>
      <c r="D33" s="19" t="n"/>
      <c r="E33" s="20" t="n"/>
      <c r="F33" s="19" t="n"/>
      <c r="G33" s="19" t="n"/>
    </row>
    <row r="34">
      <c r="A34" s="19" t="n"/>
      <c r="B34" s="19" t="n"/>
      <c r="C34" s="19" t="n"/>
      <c r="D34" s="19" t="n"/>
      <c r="E34" s="20" t="n"/>
      <c r="F34" s="19" t="n"/>
      <c r="G34" s="19" t="n"/>
    </row>
    <row r="35">
      <c r="A35" s="19" t="n"/>
      <c r="B35" s="19" t="n"/>
      <c r="C35" s="19" t="n"/>
      <c r="D35" s="19" t="n"/>
      <c r="E35" s="20" t="n"/>
      <c r="F35" s="19" t="n"/>
      <c r="G35" s="19" t="n"/>
    </row>
    <row r="36">
      <c r="A36" s="19" t="n"/>
      <c r="B36" s="19" t="n"/>
      <c r="C36" s="19" t="n"/>
      <c r="D36" s="19" t="n"/>
      <c r="E36" s="20" t="n"/>
      <c r="F36" s="19" t="n"/>
      <c r="G36" s="19" t="n"/>
    </row>
    <row r="37">
      <c r="A37" s="19" t="n"/>
      <c r="B37" s="19" t="n"/>
      <c r="C37" s="19" t="n"/>
      <c r="D37" s="19" t="n"/>
      <c r="E37" s="20" t="n"/>
      <c r="F37" s="19" t="n"/>
      <c r="G37" s="19" t="n"/>
    </row>
    <row r="38">
      <c r="A38" s="19" t="n"/>
      <c r="B38" s="19" t="n"/>
      <c r="C38" s="19" t="n"/>
      <c r="D38" s="19" t="n"/>
      <c r="E38" s="20" t="n"/>
      <c r="F38" s="19" t="n"/>
      <c r="G38" s="19" t="n"/>
    </row>
    <row r="39">
      <c r="A39" s="19" t="n"/>
      <c r="B39" s="19" t="n"/>
      <c r="C39" s="19" t="n"/>
      <c r="D39" s="19" t="n"/>
      <c r="E39" s="20" t="n"/>
      <c r="F39" s="19" t="n"/>
      <c r="G39" s="19" t="n"/>
    </row>
    <row r="40">
      <c r="A40" s="19" t="n"/>
      <c r="B40" s="19" t="n"/>
      <c r="C40" s="19" t="n"/>
      <c r="D40" s="19" t="n"/>
      <c r="E40" s="20" t="n"/>
      <c r="F40" s="19" t="n"/>
      <c r="G40" s="19" t="n"/>
    </row>
    <row r="41">
      <c r="A41" s="19" t="n"/>
      <c r="B41" s="19" t="n"/>
      <c r="C41" s="19" t="n"/>
      <c r="D41" s="19" t="n"/>
      <c r="E41" s="20" t="n"/>
      <c r="F41" s="19" t="n"/>
      <c r="G41" s="19" t="n"/>
    </row>
    <row r="42">
      <c r="A42" s="19" t="n"/>
      <c r="B42" s="19" t="n"/>
      <c r="C42" s="19" t="n"/>
      <c r="D42" s="19" t="n"/>
      <c r="E42" s="20" t="n"/>
      <c r="F42" s="19" t="n"/>
      <c r="G42" s="19" t="n"/>
    </row>
    <row r="43">
      <c r="A43" s="19" t="n"/>
      <c r="B43" s="19" t="n"/>
      <c r="C43" s="19" t="n"/>
      <c r="D43" s="19" t="n"/>
      <c r="E43" s="20" t="n"/>
      <c r="F43" s="19" t="n"/>
      <c r="G43" s="19" t="n"/>
    </row>
    <row r="44">
      <c r="A44" s="19" t="n"/>
      <c r="B44" s="19" t="n"/>
      <c r="C44" s="19" t="n"/>
      <c r="D44" s="19" t="n"/>
      <c r="E44" s="20" t="n"/>
      <c r="F44" s="19" t="n"/>
      <c r="G44" s="19" t="n"/>
    </row>
    <row r="45">
      <c r="A45" s="19" t="n"/>
      <c r="B45" s="19" t="n"/>
      <c r="C45" s="19" t="n"/>
      <c r="D45" s="19" t="n"/>
      <c r="E45" s="20" t="n"/>
      <c r="F45" s="19" t="n"/>
      <c r="G45" s="19" t="n"/>
    </row>
    <row r="46">
      <c r="A46" s="19" t="n"/>
      <c r="B46" s="19" t="n"/>
      <c r="C46" s="19" t="n"/>
      <c r="D46" s="19" t="n"/>
      <c r="E46" s="20" t="n"/>
      <c r="F46" s="19" t="n"/>
      <c r="G46" s="19" t="n"/>
    </row>
    <row r="47">
      <c r="A47" s="19" t="n"/>
      <c r="B47" s="19" t="n"/>
      <c r="C47" s="19" t="n"/>
      <c r="D47" s="19" t="n"/>
      <c r="E47" s="20" t="n"/>
      <c r="F47" s="19" t="n"/>
      <c r="G47" s="19" t="n"/>
    </row>
    <row r="48">
      <c r="A48" s="19" t="n"/>
      <c r="B48" s="19" t="n"/>
      <c r="C48" s="19" t="n"/>
      <c r="D48" s="19" t="n"/>
      <c r="E48" s="20" t="n"/>
      <c r="F48" s="19" t="n"/>
      <c r="G48" s="19" t="n"/>
    </row>
    <row r="49">
      <c r="A49" s="19" t="n"/>
      <c r="B49" s="19" t="n"/>
      <c r="C49" s="19" t="n"/>
      <c r="D49" s="19" t="n"/>
      <c r="E49" s="20" t="n"/>
      <c r="F49" s="19" t="n"/>
      <c r="G49" s="19" t="n"/>
    </row>
    <row r="50">
      <c r="A50" s="19" t="n"/>
      <c r="B50" s="19" t="n"/>
      <c r="C50" s="19" t="n"/>
      <c r="D50" s="19" t="n"/>
      <c r="E50" s="20" t="n"/>
      <c r="F50" s="19" t="n"/>
      <c r="G50" s="19" t="n"/>
    </row>
    <row r="51">
      <c r="A51" s="19" t="n"/>
      <c r="B51" s="19" t="n"/>
      <c r="C51" s="19" t="n"/>
      <c r="D51" s="19" t="n"/>
      <c r="E51" s="20" t="n"/>
      <c r="F51" s="19" t="n"/>
      <c r="G51" s="19" t="n"/>
    </row>
    <row r="52">
      <c r="A52" s="19" t="n"/>
      <c r="B52" s="19" t="n"/>
      <c r="C52" s="19" t="n"/>
      <c r="D52" s="19" t="n"/>
      <c r="E52" s="20" t="n"/>
      <c r="F52" s="19" t="n"/>
      <c r="G52" s="19" t="n"/>
    </row>
    <row r="53">
      <c r="A53" s="19" t="n"/>
      <c r="B53" s="19" t="n"/>
      <c r="C53" s="19" t="n"/>
      <c r="D53" s="19" t="n"/>
      <c r="E53" s="20" t="n"/>
      <c r="F53" s="19" t="n"/>
      <c r="G53" s="19" t="n"/>
    </row>
    <row r="54">
      <c r="A54" s="19" t="n"/>
      <c r="B54" s="19" t="n"/>
      <c r="C54" s="19" t="n"/>
      <c r="D54" s="19" t="n"/>
      <c r="E54" s="20" t="n"/>
      <c r="F54" s="19" t="n"/>
      <c r="G54" s="19" t="n"/>
    </row>
    <row r="55">
      <c r="A55" s="19" t="n"/>
      <c r="B55" s="19" t="n"/>
      <c r="C55" s="19" t="n"/>
      <c r="D55" s="19" t="n"/>
      <c r="E55" s="20" t="n"/>
      <c r="F55" s="19" t="n"/>
      <c r="G55" s="19" t="n"/>
    </row>
    <row r="56">
      <c r="A56" s="19" t="n"/>
      <c r="B56" s="19" t="n"/>
      <c r="C56" s="19" t="n"/>
      <c r="D56" s="19" t="n"/>
      <c r="E56" s="20" t="n"/>
      <c r="F56" s="19" t="n"/>
      <c r="G56" s="19" t="n"/>
    </row>
    <row r="57">
      <c r="A57" s="19" t="n"/>
      <c r="B57" s="19" t="n"/>
      <c r="C57" s="19" t="n"/>
      <c r="D57" s="19" t="n"/>
      <c r="E57" s="20" t="n"/>
      <c r="F57" s="19" t="n"/>
      <c r="G57" s="19" t="n"/>
    </row>
    <row r="58">
      <c r="A58" s="19" t="n"/>
      <c r="B58" s="19" t="n"/>
      <c r="C58" s="19" t="n"/>
      <c r="D58" s="19" t="n"/>
      <c r="E58" s="20" t="n"/>
      <c r="F58" s="19" t="n"/>
      <c r="G58" s="19" t="n"/>
    </row>
    <row r="59">
      <c r="A59" s="19" t="n"/>
      <c r="B59" s="19" t="n"/>
      <c r="C59" s="19" t="n"/>
      <c r="D59" s="19" t="n"/>
      <c r="E59" s="20" t="n"/>
      <c r="F59" s="19" t="n"/>
      <c r="G59" s="19" t="n"/>
    </row>
    <row r="60">
      <c r="A60" s="19" t="n"/>
      <c r="B60" s="19" t="n"/>
      <c r="C60" s="19" t="n"/>
      <c r="D60" s="19" t="n"/>
      <c r="E60" s="20" t="n"/>
      <c r="F60" s="19" t="n"/>
      <c r="G60" s="19" t="n"/>
    </row>
    <row r="61">
      <c r="A61" s="19" t="n"/>
      <c r="B61" s="19" t="n"/>
      <c r="C61" s="19" t="n"/>
      <c r="D61" s="19" t="n"/>
      <c r="E61" s="20" t="n"/>
      <c r="F61" s="19" t="n"/>
      <c r="G61" s="19" t="n"/>
    </row>
    <row r="62">
      <c r="A62" s="19" t="n"/>
      <c r="B62" s="19" t="n"/>
      <c r="C62" s="19" t="n"/>
      <c r="D62" s="19" t="n"/>
      <c r="E62" s="20" t="n"/>
      <c r="F62" s="19" t="n"/>
      <c r="G62" s="19" t="n"/>
    </row>
    <row r="63">
      <c r="A63" s="19" t="n"/>
      <c r="B63" s="19" t="n"/>
      <c r="C63" s="19" t="n"/>
      <c r="D63" s="19" t="n"/>
      <c r="E63" s="20" t="n"/>
      <c r="F63" s="19" t="n"/>
      <c r="G63" s="19" t="n"/>
    </row>
    <row r="64">
      <c r="A64" s="19" t="n"/>
      <c r="B64" s="19" t="n"/>
      <c r="C64" s="19" t="n"/>
      <c r="D64" s="19" t="n"/>
      <c r="E64" s="20" t="n"/>
      <c r="F64" s="19" t="n"/>
      <c r="G64" s="19" t="n"/>
    </row>
    <row r="65">
      <c r="A65" s="19" t="n"/>
      <c r="B65" s="19" t="n"/>
      <c r="C65" s="19" t="n"/>
      <c r="D65" s="19" t="n"/>
      <c r="E65" s="20" t="n"/>
      <c r="F65" s="19" t="n"/>
      <c r="G65" s="19" t="n"/>
    </row>
    <row r="66">
      <c r="A66" s="19" t="n"/>
      <c r="B66" s="19" t="n"/>
      <c r="C66" s="19" t="n"/>
      <c r="D66" s="19" t="n"/>
      <c r="E66" s="20" t="n"/>
      <c r="F66" s="19" t="n"/>
      <c r="G66" s="19" t="n"/>
    </row>
    <row r="67">
      <c r="A67" s="19" t="n"/>
      <c r="B67" s="19" t="n"/>
      <c r="C67" s="19" t="n"/>
      <c r="D67" s="19" t="n"/>
      <c r="E67" s="20" t="n"/>
      <c r="F67" s="19" t="n"/>
      <c r="G67" s="19" t="n"/>
    </row>
    <row r="68">
      <c r="A68" s="19" t="n"/>
      <c r="B68" s="19" t="n"/>
      <c r="C68" s="19" t="n"/>
      <c r="D68" s="19" t="n"/>
      <c r="E68" s="20" t="n"/>
      <c r="F68" s="19" t="n"/>
      <c r="G68" s="19" t="n"/>
    </row>
    <row r="69">
      <c r="A69" s="19" t="n"/>
      <c r="B69" s="19" t="n"/>
      <c r="C69" s="19" t="n"/>
      <c r="D69" s="19" t="n"/>
      <c r="E69" s="20" t="n"/>
      <c r="F69" s="19" t="n"/>
      <c r="G69" s="19" t="n"/>
    </row>
    <row r="70">
      <c r="A70" s="19" t="n"/>
      <c r="B70" s="19" t="n"/>
      <c r="C70" s="19" t="n"/>
      <c r="D70" s="19" t="n"/>
      <c r="E70" s="20" t="n"/>
      <c r="F70" s="19" t="n"/>
      <c r="G70" s="19" t="n"/>
    </row>
    <row r="71">
      <c r="A71" s="19" t="n"/>
      <c r="B71" s="19" t="n"/>
      <c r="C71" s="19" t="n"/>
      <c r="D71" s="19" t="n"/>
      <c r="E71" s="20" t="n"/>
      <c r="F71" s="19" t="n"/>
      <c r="G71" s="19" t="n"/>
    </row>
    <row r="72">
      <c r="A72" s="19" t="n"/>
      <c r="B72" s="19" t="n"/>
      <c r="C72" s="19" t="n"/>
      <c r="D72" s="19" t="n"/>
      <c r="E72" s="20" t="n"/>
      <c r="F72" s="19" t="n"/>
      <c r="G72" s="19" t="n"/>
    </row>
    <row r="73">
      <c r="A73" s="19" t="n"/>
      <c r="B73" s="19" t="n"/>
      <c r="C73" s="19" t="n"/>
      <c r="D73" s="19" t="n"/>
      <c r="E73" s="20" t="n"/>
      <c r="F73" s="19" t="n"/>
      <c r="G73" s="19" t="n"/>
    </row>
    <row r="74">
      <c r="A74" s="19" t="n"/>
      <c r="B74" s="19" t="n"/>
      <c r="C74" s="19" t="n"/>
      <c r="D74" s="19" t="n"/>
      <c r="E74" s="20" t="n"/>
      <c r="F74" s="19" t="n"/>
      <c r="G74" s="19" t="n"/>
    </row>
    <row r="75">
      <c r="A75" s="19" t="n"/>
      <c r="B75" s="19" t="n"/>
      <c r="C75" s="19" t="n"/>
      <c r="D75" s="19" t="n"/>
      <c r="E75" s="20" t="n"/>
      <c r="F75" s="19" t="n"/>
      <c r="G75" s="19" t="n"/>
    </row>
    <row r="76">
      <c r="A76" s="19" t="n"/>
      <c r="B76" s="19" t="n"/>
      <c r="C76" s="19" t="n"/>
      <c r="D76" s="19" t="n"/>
      <c r="E76" s="20" t="n"/>
      <c r="F76" s="19" t="n"/>
      <c r="G76" s="19" t="n"/>
    </row>
    <row r="77">
      <c r="A77" s="19" t="n"/>
      <c r="B77" s="19" t="n"/>
      <c r="C77" s="19" t="n"/>
      <c r="D77" s="19" t="n"/>
      <c r="E77" s="20" t="n"/>
      <c r="F77" s="19" t="n"/>
      <c r="G77" s="19" t="n"/>
    </row>
    <row r="78">
      <c r="A78" s="19" t="n"/>
      <c r="B78" s="19" t="n"/>
      <c r="C78" s="19" t="n"/>
      <c r="D78" s="19" t="n"/>
      <c r="E78" s="20" t="n"/>
      <c r="F78" s="19" t="n"/>
      <c r="G78" s="19" t="n"/>
    </row>
    <row r="79">
      <c r="A79" s="19" t="n"/>
      <c r="B79" s="19" t="n"/>
      <c r="C79" s="19" t="n"/>
      <c r="D79" s="19" t="n"/>
      <c r="E79" s="20" t="n"/>
      <c r="F79" s="19" t="n"/>
      <c r="G79" s="19" t="n"/>
    </row>
    <row r="80">
      <c r="A80" s="19" t="n"/>
      <c r="B80" s="19" t="n"/>
      <c r="C80" s="19" t="n"/>
      <c r="D80" s="19" t="n"/>
      <c r="E80" s="20" t="n"/>
      <c r="F80" s="19" t="n"/>
      <c r="G80" s="19" t="n"/>
    </row>
    <row r="81">
      <c r="A81" s="19" t="n"/>
      <c r="B81" s="19" t="n"/>
      <c r="C81" s="19" t="n"/>
      <c r="D81" s="19" t="n"/>
      <c r="E81" s="20" t="n"/>
      <c r="F81" s="19" t="n"/>
      <c r="G81" s="19" t="n"/>
    </row>
    <row r="82">
      <c r="A82" s="19" t="n"/>
      <c r="B82" s="19" t="n"/>
      <c r="C82" s="19" t="n"/>
      <c r="D82" s="19" t="n"/>
      <c r="E82" s="20" t="n"/>
      <c r="F82" s="19" t="n"/>
      <c r="G82" s="19" t="n"/>
    </row>
    <row r="83">
      <c r="A83" s="19" t="n"/>
      <c r="B83" s="19" t="n"/>
      <c r="C83" s="19" t="n"/>
      <c r="D83" s="19" t="n"/>
      <c r="E83" s="20" t="n"/>
      <c r="F83" s="19" t="n"/>
      <c r="G83" s="19" t="n"/>
    </row>
    <row r="84">
      <c r="A84" s="19" t="n"/>
      <c r="B84" s="19" t="n"/>
      <c r="C84" s="19" t="n"/>
      <c r="D84" s="19" t="n"/>
      <c r="E84" s="20" t="n"/>
      <c r="F84" s="19" t="n"/>
      <c r="G84" s="19" t="n"/>
    </row>
    <row r="85">
      <c r="A85" s="19" t="n"/>
      <c r="B85" s="19" t="n"/>
      <c r="C85" s="19" t="n"/>
      <c r="D85" s="19" t="n"/>
      <c r="E85" s="20" t="n"/>
      <c r="F85" s="19" t="n"/>
      <c r="G85" s="19" t="n"/>
    </row>
    <row r="86">
      <c r="A86" s="19" t="n"/>
      <c r="B86" s="19" t="n"/>
      <c r="C86" s="19" t="n"/>
      <c r="D86" s="19" t="n"/>
      <c r="E86" s="20" t="n"/>
      <c r="F86" s="19" t="n"/>
      <c r="G86" s="19" t="n"/>
    </row>
    <row r="87">
      <c r="A87" s="19" t="n"/>
      <c r="B87" s="19" t="n"/>
      <c r="C87" s="19" t="n"/>
      <c r="D87" s="19" t="n"/>
      <c r="E87" s="20" t="n"/>
      <c r="F87" s="19" t="n"/>
      <c r="G87" s="19" t="n"/>
    </row>
    <row r="88">
      <c r="A88" s="19" t="n"/>
      <c r="B88" s="19" t="n"/>
      <c r="C88" s="19" t="n"/>
      <c r="D88" s="19" t="n"/>
      <c r="E88" s="20" t="n"/>
      <c r="F88" s="19" t="n"/>
      <c r="G88" s="19" t="n"/>
    </row>
    <row r="89">
      <c r="A89" s="19" t="n"/>
      <c r="B89" s="19" t="n"/>
      <c r="C89" s="19" t="n"/>
      <c r="D89" s="19" t="n"/>
      <c r="E89" s="20" t="n"/>
      <c r="F89" s="19" t="n"/>
      <c r="G89" s="19" t="n"/>
    </row>
    <row r="90">
      <c r="A90" s="19" t="n"/>
      <c r="B90" s="19" t="n"/>
      <c r="C90" s="19" t="n"/>
      <c r="D90" s="19" t="n"/>
      <c r="E90" s="20" t="n"/>
      <c r="F90" s="19" t="n"/>
      <c r="G90" s="19" t="n"/>
    </row>
    <row r="91">
      <c r="A91" s="19" t="n"/>
      <c r="B91" s="19" t="n"/>
      <c r="C91" s="19" t="n"/>
      <c r="D91" s="19" t="n"/>
      <c r="E91" s="20" t="n"/>
      <c r="F91" s="19" t="n"/>
      <c r="G91" s="19" t="n"/>
    </row>
    <row r="92">
      <c r="A92" s="19" t="n"/>
      <c r="B92" s="19" t="n"/>
      <c r="C92" s="19" t="n"/>
      <c r="D92" s="19" t="n"/>
      <c r="E92" s="20" t="n"/>
      <c r="F92" s="19" t="n"/>
      <c r="G92" s="19" t="n"/>
    </row>
    <row r="93">
      <c r="A93" s="19" t="n"/>
      <c r="B93" s="19" t="n"/>
      <c r="C93" s="19" t="n"/>
      <c r="D93" s="19" t="n"/>
      <c r="E93" s="20" t="n"/>
      <c r="F93" s="19" t="n"/>
      <c r="G93" s="19" t="n"/>
    </row>
    <row r="94">
      <c r="A94" s="19" t="n"/>
      <c r="B94" s="19" t="n"/>
      <c r="C94" s="19" t="n"/>
      <c r="D94" s="19" t="n"/>
      <c r="E94" s="20" t="n"/>
      <c r="F94" s="19" t="n"/>
      <c r="G94" s="19" t="n"/>
    </row>
    <row r="95">
      <c r="A95" s="19" t="n"/>
      <c r="B95" s="19" t="n"/>
      <c r="C95" s="19" t="n"/>
      <c r="D95" s="19" t="n"/>
      <c r="E95" s="20" t="n"/>
      <c r="F95" s="19" t="n"/>
      <c r="G95" s="19" t="n"/>
    </row>
    <row r="96">
      <c r="A96" s="19" t="n"/>
      <c r="B96" s="19" t="n"/>
      <c r="C96" s="19" t="n"/>
      <c r="D96" s="19" t="n"/>
      <c r="E96" s="20" t="n"/>
      <c r="F96" s="19" t="n"/>
      <c r="G96" s="19" t="n"/>
    </row>
    <row r="97">
      <c r="A97" s="19" t="n"/>
      <c r="B97" s="19" t="n"/>
      <c r="C97" s="19" t="n"/>
      <c r="D97" s="19" t="n"/>
      <c r="E97" s="20" t="n"/>
      <c r="F97" s="19" t="n"/>
      <c r="G97" s="19" t="n"/>
    </row>
    <row r="98">
      <c r="A98" s="19" t="n"/>
      <c r="B98" s="19" t="n"/>
      <c r="C98" s="19" t="n"/>
      <c r="D98" s="19" t="n"/>
      <c r="E98" s="20" t="n"/>
      <c r="F98" s="19" t="n"/>
      <c r="G98" s="19" t="n"/>
    </row>
    <row r="99">
      <c r="A99" s="19" t="n"/>
      <c r="B99" s="19" t="n"/>
      <c r="C99" s="19" t="n"/>
      <c r="D99" s="19" t="n"/>
      <c r="E99" s="20" t="n"/>
      <c r="F99" s="19" t="n"/>
      <c r="G99" s="19" t="n"/>
    </row>
    <row r="100">
      <c r="A100" s="19" t="n"/>
      <c r="B100" s="19" t="n"/>
      <c r="C100" s="19" t="n"/>
      <c r="D100" s="19" t="n"/>
      <c r="E100" s="20" t="n"/>
      <c r="F100" s="19" t="n"/>
      <c r="G100" s="19" t="n"/>
    </row>
    <row r="101">
      <c r="A101" s="19" t="n"/>
      <c r="B101" s="19" t="n"/>
      <c r="C101" s="19" t="n"/>
      <c r="D101" s="19" t="n"/>
      <c r="E101" s="20" t="n"/>
      <c r="F101" s="19" t="n"/>
      <c r="G101" s="19" t="n"/>
    </row>
    <row r="102">
      <c r="A102" s="19" t="n"/>
      <c r="B102" s="19" t="n"/>
      <c r="C102" s="19" t="n"/>
      <c r="D102" s="19" t="n"/>
      <c r="E102" s="20" t="n"/>
      <c r="F102" s="19" t="n"/>
      <c r="G102" s="19" t="n"/>
    </row>
    <row r="103">
      <c r="A103" s="19" t="n"/>
      <c r="B103" s="19" t="n"/>
      <c r="C103" s="19" t="n"/>
      <c r="D103" s="19" t="n"/>
      <c r="E103" s="20" t="n"/>
      <c r="F103" s="19" t="n"/>
      <c r="G103" s="19" t="n"/>
    </row>
    <row r="104">
      <c r="A104" s="19" t="n"/>
      <c r="B104" s="19" t="n"/>
      <c r="C104" s="19" t="n"/>
      <c r="D104" s="19" t="n"/>
      <c r="E104" s="20" t="n"/>
      <c r="F104" s="19" t="n"/>
      <c r="G104" s="19" t="n"/>
    </row>
    <row r="105">
      <c r="A105" s="19" t="n"/>
      <c r="B105" s="19" t="n"/>
      <c r="C105" s="19" t="n"/>
      <c r="D105" s="19" t="n"/>
      <c r="E105" s="20" t="n"/>
      <c r="F105" s="19" t="n"/>
      <c r="G105" s="19" t="n"/>
    </row>
    <row r="106">
      <c r="A106" s="19" t="n"/>
      <c r="B106" s="19" t="n"/>
      <c r="C106" s="19" t="n"/>
      <c r="D106" s="19" t="n"/>
      <c r="E106" s="20" t="n"/>
      <c r="F106" s="19" t="n"/>
      <c r="G106" s="19" t="n"/>
    </row>
    <row r="107">
      <c r="A107" s="19" t="n"/>
      <c r="B107" s="19" t="n"/>
      <c r="C107" s="19" t="n"/>
      <c r="D107" s="19" t="n"/>
      <c r="E107" s="20" t="n"/>
      <c r="F107" s="19" t="n"/>
      <c r="G107" s="19" t="n"/>
    </row>
    <row r="108">
      <c r="A108" s="19" t="n"/>
      <c r="B108" s="19" t="n"/>
      <c r="C108" s="19" t="n"/>
      <c r="D108" s="19" t="n"/>
      <c r="E108" s="20" t="n"/>
      <c r="F108" s="19" t="n"/>
      <c r="G108" s="19" t="n"/>
    </row>
    <row r="109">
      <c r="A109" s="19" t="n"/>
      <c r="B109" s="19" t="n"/>
      <c r="C109" s="19" t="n"/>
      <c r="D109" s="19" t="n"/>
      <c r="E109" s="20" t="n"/>
      <c r="F109" s="19" t="n"/>
      <c r="G109" s="19" t="n"/>
    </row>
    <row r="110">
      <c r="A110" s="19" t="n"/>
      <c r="B110" s="19" t="n"/>
      <c r="C110" s="19" t="n"/>
      <c r="D110" s="19" t="n"/>
      <c r="E110" s="20" t="n"/>
      <c r="F110" s="19" t="n"/>
      <c r="G110" s="19" t="n"/>
    </row>
    <row r="111">
      <c r="A111" s="19" t="n"/>
      <c r="B111" s="19" t="n"/>
      <c r="C111" s="19" t="n"/>
      <c r="D111" s="19" t="n"/>
      <c r="E111" s="20" t="n"/>
      <c r="F111" s="19" t="n"/>
      <c r="G111" s="19" t="n"/>
    </row>
    <row r="112">
      <c r="A112" s="19" t="n"/>
      <c r="B112" s="19" t="n"/>
      <c r="C112" s="19" t="n"/>
      <c r="D112" s="19" t="n"/>
      <c r="E112" s="20" t="n"/>
      <c r="F112" s="19" t="n"/>
      <c r="G112" s="19" t="n"/>
    </row>
    <row r="113">
      <c r="A113" s="19" t="n"/>
      <c r="B113" s="19" t="n"/>
      <c r="C113" s="19" t="n"/>
      <c r="D113" s="19" t="n"/>
      <c r="E113" s="20" t="n"/>
      <c r="F113" s="19" t="n"/>
      <c r="G113" s="19" t="n"/>
    </row>
    <row r="114">
      <c r="A114" s="19" t="n"/>
      <c r="B114" s="19" t="n"/>
      <c r="C114" s="19" t="n"/>
      <c r="D114" s="19" t="n"/>
      <c r="E114" s="20" t="n"/>
      <c r="F114" s="19" t="n"/>
      <c r="G114" s="19" t="n"/>
    </row>
    <row r="115">
      <c r="A115" s="19" t="n"/>
      <c r="B115" s="19" t="n"/>
      <c r="C115" s="19" t="n"/>
      <c r="D115" s="19" t="n"/>
      <c r="E115" s="20" t="n"/>
      <c r="F115" s="19" t="n"/>
      <c r="G115" s="19" t="n"/>
    </row>
    <row r="116">
      <c r="A116" s="19" t="n"/>
      <c r="B116" s="19" t="n"/>
      <c r="C116" s="19" t="n"/>
      <c r="D116" s="19" t="n"/>
      <c r="E116" s="20" t="n"/>
      <c r="F116" s="19" t="n"/>
      <c r="G116" s="19" t="n"/>
    </row>
    <row r="117">
      <c r="A117" s="19" t="n"/>
      <c r="B117" s="19" t="n"/>
      <c r="C117" s="19" t="n"/>
      <c r="D117" s="19" t="n"/>
      <c r="E117" s="20" t="n"/>
      <c r="F117" s="19" t="n"/>
      <c r="G117" s="19" t="n"/>
    </row>
    <row r="118">
      <c r="A118" s="19" t="n"/>
      <c r="B118" s="19" t="n"/>
      <c r="C118" s="19" t="n"/>
      <c r="D118" s="19" t="n"/>
      <c r="E118" s="20" t="n"/>
      <c r="F118" s="19" t="n"/>
      <c r="G118" s="19" t="n"/>
    </row>
    <row r="119">
      <c r="A119" s="19" t="n"/>
      <c r="B119" s="19" t="n"/>
      <c r="C119" s="19" t="n"/>
      <c r="D119" s="19" t="n"/>
      <c r="E119" s="20" t="n"/>
      <c r="F119" s="19" t="n"/>
      <c r="G119" s="19" t="n"/>
    </row>
    <row r="120">
      <c r="A120" s="19" t="n"/>
      <c r="B120" s="19" t="n"/>
      <c r="C120" s="19" t="n"/>
      <c r="D120" s="19" t="n"/>
      <c r="E120" s="20" t="n"/>
      <c r="F120" s="19" t="n"/>
      <c r="G120" s="19" t="n"/>
    </row>
    <row r="121">
      <c r="A121" s="19" t="n"/>
      <c r="B121" s="19" t="n"/>
      <c r="C121" s="19" t="n"/>
      <c r="D121" s="19" t="n"/>
      <c r="E121" s="20" t="n"/>
      <c r="F121" s="19" t="n"/>
      <c r="G121" s="19" t="n"/>
    </row>
  </sheetData>
  <autoFilter ref="A1:G121"/>
  <dataValidations count="1">
    <dataValidation sqref="C2:C121" showDropDown="0" showInputMessage="0" showErrorMessage="0" allowBlank="1" type="list">
      <formula1>"Saatgut,Dünger,Pflanzenschutz,Diesel,Lohnarbeit,Sonstiges"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4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2" customWidth="1" min="2" max="2"/>
    <col width="26" customWidth="1" min="3" max="3"/>
    <col width="13" customWidth="1" min="4" max="4"/>
    <col width="20" customWidth="1" min="5" max="5"/>
    <col width="10" customWidth="1" min="6" max="6"/>
    <col width="15" customWidth="1" min="7" max="7"/>
    <col width="12" customWidth="1" min="8" max="8"/>
    <col width="26" customWidth="1" min="9" max="9"/>
    <col width="10" customWidth="1" min="10" max="10"/>
    <col width="17" customWidth="1" min="11" max="11"/>
    <col width="13" customWidth="1" min="12" max="12"/>
    <col width="13" customWidth="1" min="13" max="13"/>
    <col width="24" customWidth="1" min="14" max="14"/>
  </cols>
  <sheetData>
    <row r="1" ht="42" customHeight="1">
      <c r="A1" s="16" t="inlineStr">
        <is>
          <t>Datum</t>
        </is>
      </c>
      <c r="B1" s="16" t="inlineStr">
        <is>
          <t>Schlag</t>
        </is>
      </c>
      <c r="C1" s="16" t="inlineStr">
        <is>
          <t>Maßnahme</t>
        </is>
      </c>
      <c r="D1" s="16" t="inlineStr">
        <is>
          <t>Status</t>
        </is>
      </c>
      <c r="E1" s="16" t="inlineStr">
        <is>
          <t>Person</t>
        </is>
      </c>
      <c r="F1" s="16" t="inlineStr">
        <is>
          <t>Stunden</t>
        </is>
      </c>
      <c r="G1" s="16" t="inlineStr">
        <is>
          <t>Stundensatz (€)</t>
        </is>
      </c>
      <c r="H1" s="16" t="inlineStr">
        <is>
          <t>Lohn (€)</t>
        </is>
      </c>
      <c r="I1" s="16" t="inlineStr">
        <is>
          <t>Artikel</t>
        </is>
      </c>
      <c r="J1" s="16" t="inlineStr">
        <is>
          <t>Menge</t>
        </is>
      </c>
      <c r="K1" s="16" t="inlineStr">
        <is>
          <t>Preis je Einheit (€)</t>
        </is>
      </c>
      <c r="L1" s="16" t="inlineStr">
        <is>
          <t>Material (€)</t>
        </is>
      </c>
      <c r="M1" s="16" t="inlineStr">
        <is>
          <t>Preis fehlt</t>
        </is>
      </c>
      <c r="N1" s="16" t="inlineStr">
        <is>
          <t>Bemerkung</t>
        </is>
      </c>
    </row>
    <row r="2">
      <c r="A2" s="21" t="n">
        <v>46095</v>
      </c>
      <c r="B2" s="17" t="inlineStr">
        <is>
          <t>Alte Scheune</t>
        </is>
      </c>
      <c r="C2" s="17" t="inlineStr">
        <is>
          <t>Düngung</t>
        </is>
      </c>
      <c r="D2" s="17" t="inlineStr">
        <is>
          <t>erledigt</t>
        </is>
      </c>
      <c r="E2" s="17" t="inlineStr">
        <is>
          <t>— Name —</t>
        </is>
      </c>
      <c r="F2" s="22" t="n">
        <v>2.5</v>
      </c>
      <c r="G2" s="23">
        <f>IF($B2="","",IF(AND($E2&lt;&gt;"",N(IFERROR(INDEX(Personen!$C$2:$C$41,MATCH($E2,Personen!$B$2:$B$41,0)),0))&gt;0),INDEX(Personen!$C$2:$C$41,MATCH($E2,Personen!$B$2:$B$41,0)),Ökonomie!$C$5))</f>
        <v/>
      </c>
      <c r="H2" s="23">
        <f>IF(OR($D2&lt;&gt;"erledigt",$F2=""),"",ROUND(N($F2)*N($G2),2))</f>
        <v/>
      </c>
      <c r="I2" s="17" t="inlineStr">
        <is>
          <t>— Artikel —</t>
        </is>
      </c>
      <c r="J2" s="18" t="n">
        <v>108</v>
      </c>
      <c r="K2" s="23">
        <f>IF($I2="","",IFERROR(IF(N(INDEX(Artikel!$E$2:$E$121,MATCH($I2,Artikel!$B$2:$B$121,0)))=0,"",INDEX(Artikel!$E$2:$E$121,MATCH($I2,Artikel!$B$2:$B$121,0))),""))</f>
        <v/>
      </c>
      <c r="L2" s="23">
        <f>IF(OR($D2&lt;&gt;"erledigt",$I2="",$J2=""),"",ROUND(N($J2)*N($K2),2))</f>
        <v/>
      </c>
      <c r="M2" s="10">
        <f>IF(OR($D2&lt;&gt;"erledigt",$I2="",N($J2)=0),"",IF(N($K2)&gt;0,"","Preis fehlt"))</f>
        <v/>
      </c>
      <c r="N2" s="17" t="inlineStr"/>
    </row>
    <row r="3">
      <c r="A3" s="24" t="n"/>
      <c r="B3" s="19" t="n"/>
      <c r="C3" s="19" t="n"/>
      <c r="D3" s="19" t="n"/>
      <c r="E3" s="19" t="n"/>
      <c r="F3" s="25" t="n"/>
      <c r="G3" s="23">
        <f>IF($B3="","",IF(AND($E3&lt;&gt;"",N(IFERROR(INDEX(Personen!$C$2:$C$41,MATCH($E3,Personen!$B$2:$B$41,0)),0))&gt;0),INDEX(Personen!$C$2:$C$41,MATCH($E3,Personen!$B$2:$B$41,0)),Ökonomie!$C$5))</f>
        <v/>
      </c>
      <c r="H3" s="23">
        <f>IF(OR($D3&lt;&gt;"erledigt",$F3=""),"",ROUND(N($F3)*N($G3),2))</f>
        <v/>
      </c>
      <c r="I3" s="19" t="n"/>
      <c r="J3" s="20" t="n"/>
      <c r="K3" s="23">
        <f>IF($I3="","",IFERROR(IF(N(INDEX(Artikel!$E$2:$E$121,MATCH($I3,Artikel!$B$2:$B$121,0)))=0,"",INDEX(Artikel!$E$2:$E$121,MATCH($I3,Artikel!$B$2:$B$121,0))),""))</f>
        <v/>
      </c>
      <c r="L3" s="23">
        <f>IF(OR($D3&lt;&gt;"erledigt",$I3="",$J3=""),"",ROUND(N($J3)*N($K3),2))</f>
        <v/>
      </c>
      <c r="M3" s="10">
        <f>IF(OR($D3&lt;&gt;"erledigt",$I3="",N($J3)=0),"",IF(N($K3)&gt;0,"","Preis fehlt"))</f>
        <v/>
      </c>
      <c r="N3" s="19" t="n"/>
    </row>
    <row r="4">
      <c r="A4" s="24" t="n"/>
      <c r="B4" s="19" t="n"/>
      <c r="C4" s="19" t="n"/>
      <c r="D4" s="19" t="n"/>
      <c r="E4" s="19" t="n"/>
      <c r="F4" s="25" t="n"/>
      <c r="G4" s="23">
        <f>IF($B4="","",IF(AND($E4&lt;&gt;"",N(IFERROR(INDEX(Personen!$C$2:$C$41,MATCH($E4,Personen!$B$2:$B$41,0)),0))&gt;0),INDEX(Personen!$C$2:$C$41,MATCH($E4,Personen!$B$2:$B$41,0)),Ökonomie!$C$5))</f>
        <v/>
      </c>
      <c r="H4" s="23">
        <f>IF(OR($D4&lt;&gt;"erledigt",$F4=""),"",ROUND(N($F4)*N($G4),2))</f>
        <v/>
      </c>
      <c r="I4" s="19" t="n"/>
      <c r="J4" s="20" t="n"/>
      <c r="K4" s="23">
        <f>IF($I4="","",IFERROR(IF(N(INDEX(Artikel!$E$2:$E$121,MATCH($I4,Artikel!$B$2:$B$121,0)))=0,"",INDEX(Artikel!$E$2:$E$121,MATCH($I4,Artikel!$B$2:$B$121,0))),""))</f>
        <v/>
      </c>
      <c r="L4" s="23">
        <f>IF(OR($D4&lt;&gt;"erledigt",$I4="",$J4=""),"",ROUND(N($J4)*N($K4),2))</f>
        <v/>
      </c>
      <c r="M4" s="10">
        <f>IF(OR($D4&lt;&gt;"erledigt",$I4="",N($J4)=0),"",IF(N($K4)&gt;0,"","Preis fehlt"))</f>
        <v/>
      </c>
      <c r="N4" s="19" t="n"/>
    </row>
    <row r="5">
      <c r="A5" s="24" t="n"/>
      <c r="B5" s="19" t="n"/>
      <c r="C5" s="19" t="n"/>
      <c r="D5" s="19" t="n"/>
      <c r="E5" s="19" t="n"/>
      <c r="F5" s="25" t="n"/>
      <c r="G5" s="23">
        <f>IF($B5="","",IF(AND($E5&lt;&gt;"",N(IFERROR(INDEX(Personen!$C$2:$C$41,MATCH($E5,Personen!$B$2:$B$41,0)),0))&gt;0),INDEX(Personen!$C$2:$C$41,MATCH($E5,Personen!$B$2:$B$41,0)),Ökonomie!$C$5))</f>
        <v/>
      </c>
      <c r="H5" s="23">
        <f>IF(OR($D5&lt;&gt;"erledigt",$F5=""),"",ROUND(N($F5)*N($G5),2))</f>
        <v/>
      </c>
      <c r="I5" s="19" t="n"/>
      <c r="J5" s="20" t="n"/>
      <c r="K5" s="23">
        <f>IF($I5="","",IFERROR(IF(N(INDEX(Artikel!$E$2:$E$121,MATCH($I5,Artikel!$B$2:$B$121,0)))=0,"",INDEX(Artikel!$E$2:$E$121,MATCH($I5,Artikel!$B$2:$B$121,0))),""))</f>
        <v/>
      </c>
      <c r="L5" s="23">
        <f>IF(OR($D5&lt;&gt;"erledigt",$I5="",$J5=""),"",ROUND(N($J5)*N($K5),2))</f>
        <v/>
      </c>
      <c r="M5" s="10">
        <f>IF(OR($D5&lt;&gt;"erledigt",$I5="",N($J5)=0),"",IF(N($K5)&gt;0,"","Preis fehlt"))</f>
        <v/>
      </c>
      <c r="N5" s="19" t="n"/>
    </row>
    <row r="6">
      <c r="A6" s="24" t="n"/>
      <c r="B6" s="19" t="n"/>
      <c r="C6" s="19" t="n"/>
      <c r="D6" s="19" t="n"/>
      <c r="E6" s="19" t="n"/>
      <c r="F6" s="25" t="n"/>
      <c r="G6" s="23">
        <f>IF($B6="","",IF(AND($E6&lt;&gt;"",N(IFERROR(INDEX(Personen!$C$2:$C$41,MATCH($E6,Personen!$B$2:$B$41,0)),0))&gt;0),INDEX(Personen!$C$2:$C$41,MATCH($E6,Personen!$B$2:$B$41,0)),Ökonomie!$C$5))</f>
        <v/>
      </c>
      <c r="H6" s="23">
        <f>IF(OR($D6&lt;&gt;"erledigt",$F6=""),"",ROUND(N($F6)*N($G6),2))</f>
        <v/>
      </c>
      <c r="I6" s="19" t="n"/>
      <c r="J6" s="20" t="n"/>
      <c r="K6" s="23">
        <f>IF($I6="","",IFERROR(IF(N(INDEX(Artikel!$E$2:$E$121,MATCH($I6,Artikel!$B$2:$B$121,0)))=0,"",INDEX(Artikel!$E$2:$E$121,MATCH($I6,Artikel!$B$2:$B$121,0))),""))</f>
        <v/>
      </c>
      <c r="L6" s="23">
        <f>IF(OR($D6&lt;&gt;"erledigt",$I6="",$J6=""),"",ROUND(N($J6)*N($K6),2))</f>
        <v/>
      </c>
      <c r="M6" s="10">
        <f>IF(OR($D6&lt;&gt;"erledigt",$I6="",N($J6)=0),"",IF(N($K6)&gt;0,"","Preis fehlt"))</f>
        <v/>
      </c>
      <c r="N6" s="19" t="n"/>
    </row>
    <row r="7">
      <c r="A7" s="24" t="n"/>
      <c r="B7" s="19" t="n"/>
      <c r="C7" s="19" t="n"/>
      <c r="D7" s="19" t="n"/>
      <c r="E7" s="19" t="n"/>
      <c r="F7" s="25" t="n"/>
      <c r="G7" s="23">
        <f>IF($B7="","",IF(AND($E7&lt;&gt;"",N(IFERROR(INDEX(Personen!$C$2:$C$41,MATCH($E7,Personen!$B$2:$B$41,0)),0))&gt;0),INDEX(Personen!$C$2:$C$41,MATCH($E7,Personen!$B$2:$B$41,0)),Ökonomie!$C$5))</f>
        <v/>
      </c>
      <c r="H7" s="23">
        <f>IF(OR($D7&lt;&gt;"erledigt",$F7=""),"",ROUND(N($F7)*N($G7),2))</f>
        <v/>
      </c>
      <c r="I7" s="19" t="n"/>
      <c r="J7" s="20" t="n"/>
      <c r="K7" s="23">
        <f>IF($I7="","",IFERROR(IF(N(INDEX(Artikel!$E$2:$E$121,MATCH($I7,Artikel!$B$2:$B$121,0)))=0,"",INDEX(Artikel!$E$2:$E$121,MATCH($I7,Artikel!$B$2:$B$121,0))),""))</f>
        <v/>
      </c>
      <c r="L7" s="23">
        <f>IF(OR($D7&lt;&gt;"erledigt",$I7="",$J7=""),"",ROUND(N($J7)*N($K7),2))</f>
        <v/>
      </c>
      <c r="M7" s="10">
        <f>IF(OR($D7&lt;&gt;"erledigt",$I7="",N($J7)=0),"",IF(N($K7)&gt;0,"","Preis fehlt"))</f>
        <v/>
      </c>
      <c r="N7" s="19" t="n"/>
    </row>
    <row r="8">
      <c r="A8" s="24" t="n"/>
      <c r="B8" s="19" t="n"/>
      <c r="C8" s="19" t="n"/>
      <c r="D8" s="19" t="n"/>
      <c r="E8" s="19" t="n"/>
      <c r="F8" s="25" t="n"/>
      <c r="G8" s="23">
        <f>IF($B8="","",IF(AND($E8&lt;&gt;"",N(IFERROR(INDEX(Personen!$C$2:$C$41,MATCH($E8,Personen!$B$2:$B$41,0)),0))&gt;0),INDEX(Personen!$C$2:$C$41,MATCH($E8,Personen!$B$2:$B$41,0)),Ökonomie!$C$5))</f>
        <v/>
      </c>
      <c r="H8" s="23">
        <f>IF(OR($D8&lt;&gt;"erledigt",$F8=""),"",ROUND(N($F8)*N($G8),2))</f>
        <v/>
      </c>
      <c r="I8" s="19" t="n"/>
      <c r="J8" s="20" t="n"/>
      <c r="K8" s="23">
        <f>IF($I8="","",IFERROR(IF(N(INDEX(Artikel!$E$2:$E$121,MATCH($I8,Artikel!$B$2:$B$121,0)))=0,"",INDEX(Artikel!$E$2:$E$121,MATCH($I8,Artikel!$B$2:$B$121,0))),""))</f>
        <v/>
      </c>
      <c r="L8" s="23">
        <f>IF(OR($D8&lt;&gt;"erledigt",$I8="",$J8=""),"",ROUND(N($J8)*N($K8),2))</f>
        <v/>
      </c>
      <c r="M8" s="10">
        <f>IF(OR($D8&lt;&gt;"erledigt",$I8="",N($J8)=0),"",IF(N($K8)&gt;0,"","Preis fehlt"))</f>
        <v/>
      </c>
      <c r="N8" s="19" t="n"/>
    </row>
    <row r="9">
      <c r="A9" s="24" t="n"/>
      <c r="B9" s="19" t="n"/>
      <c r="C9" s="19" t="n"/>
      <c r="D9" s="19" t="n"/>
      <c r="E9" s="19" t="n"/>
      <c r="F9" s="25" t="n"/>
      <c r="G9" s="23">
        <f>IF($B9="","",IF(AND($E9&lt;&gt;"",N(IFERROR(INDEX(Personen!$C$2:$C$41,MATCH($E9,Personen!$B$2:$B$41,0)),0))&gt;0),INDEX(Personen!$C$2:$C$41,MATCH($E9,Personen!$B$2:$B$41,0)),Ökonomie!$C$5))</f>
        <v/>
      </c>
      <c r="H9" s="23">
        <f>IF(OR($D9&lt;&gt;"erledigt",$F9=""),"",ROUND(N($F9)*N($G9),2))</f>
        <v/>
      </c>
      <c r="I9" s="19" t="n"/>
      <c r="J9" s="20" t="n"/>
      <c r="K9" s="23">
        <f>IF($I9="","",IFERROR(IF(N(INDEX(Artikel!$E$2:$E$121,MATCH($I9,Artikel!$B$2:$B$121,0)))=0,"",INDEX(Artikel!$E$2:$E$121,MATCH($I9,Artikel!$B$2:$B$121,0))),""))</f>
        <v/>
      </c>
      <c r="L9" s="23">
        <f>IF(OR($D9&lt;&gt;"erledigt",$I9="",$J9=""),"",ROUND(N($J9)*N($K9),2))</f>
        <v/>
      </c>
      <c r="M9" s="10">
        <f>IF(OR($D9&lt;&gt;"erledigt",$I9="",N($J9)=0),"",IF(N($K9)&gt;0,"","Preis fehlt"))</f>
        <v/>
      </c>
      <c r="N9" s="19" t="n"/>
    </row>
    <row r="10">
      <c r="A10" s="24" t="n"/>
      <c r="B10" s="19" t="n"/>
      <c r="C10" s="19" t="n"/>
      <c r="D10" s="19" t="n"/>
      <c r="E10" s="19" t="n"/>
      <c r="F10" s="25" t="n"/>
      <c r="G10" s="23">
        <f>IF($B10="","",IF(AND($E10&lt;&gt;"",N(IFERROR(INDEX(Personen!$C$2:$C$41,MATCH($E10,Personen!$B$2:$B$41,0)),0))&gt;0),INDEX(Personen!$C$2:$C$41,MATCH($E10,Personen!$B$2:$B$41,0)),Ökonomie!$C$5))</f>
        <v/>
      </c>
      <c r="H10" s="23">
        <f>IF(OR($D10&lt;&gt;"erledigt",$F10=""),"",ROUND(N($F10)*N($G10),2))</f>
        <v/>
      </c>
      <c r="I10" s="19" t="n"/>
      <c r="J10" s="20" t="n"/>
      <c r="K10" s="23">
        <f>IF($I10="","",IFERROR(IF(N(INDEX(Artikel!$E$2:$E$121,MATCH($I10,Artikel!$B$2:$B$121,0)))=0,"",INDEX(Artikel!$E$2:$E$121,MATCH($I10,Artikel!$B$2:$B$121,0))),""))</f>
        <v/>
      </c>
      <c r="L10" s="23">
        <f>IF(OR($D10&lt;&gt;"erledigt",$I10="",$J10=""),"",ROUND(N($J10)*N($K10),2))</f>
        <v/>
      </c>
      <c r="M10" s="10">
        <f>IF(OR($D10&lt;&gt;"erledigt",$I10="",N($J10)=0),"",IF(N($K10)&gt;0,"","Preis fehlt"))</f>
        <v/>
      </c>
      <c r="N10" s="19" t="n"/>
    </row>
    <row r="11">
      <c r="A11" s="24" t="n"/>
      <c r="B11" s="19" t="n"/>
      <c r="C11" s="19" t="n"/>
      <c r="D11" s="19" t="n"/>
      <c r="E11" s="19" t="n"/>
      <c r="F11" s="25" t="n"/>
      <c r="G11" s="23">
        <f>IF($B11="","",IF(AND($E11&lt;&gt;"",N(IFERROR(INDEX(Personen!$C$2:$C$41,MATCH($E11,Personen!$B$2:$B$41,0)),0))&gt;0),INDEX(Personen!$C$2:$C$41,MATCH($E11,Personen!$B$2:$B$41,0)),Ökonomie!$C$5))</f>
        <v/>
      </c>
      <c r="H11" s="23">
        <f>IF(OR($D11&lt;&gt;"erledigt",$F11=""),"",ROUND(N($F11)*N($G11),2))</f>
        <v/>
      </c>
      <c r="I11" s="19" t="n"/>
      <c r="J11" s="20" t="n"/>
      <c r="K11" s="23">
        <f>IF($I11="","",IFERROR(IF(N(INDEX(Artikel!$E$2:$E$121,MATCH($I11,Artikel!$B$2:$B$121,0)))=0,"",INDEX(Artikel!$E$2:$E$121,MATCH($I11,Artikel!$B$2:$B$121,0))),""))</f>
        <v/>
      </c>
      <c r="L11" s="23">
        <f>IF(OR($D11&lt;&gt;"erledigt",$I11="",$J11=""),"",ROUND(N($J11)*N($K11),2))</f>
        <v/>
      </c>
      <c r="M11" s="10">
        <f>IF(OR($D11&lt;&gt;"erledigt",$I11="",N($J11)=0),"",IF(N($K11)&gt;0,"","Preis fehlt"))</f>
        <v/>
      </c>
      <c r="N11" s="19" t="n"/>
    </row>
    <row r="12">
      <c r="A12" s="24" t="n"/>
      <c r="B12" s="19" t="n"/>
      <c r="C12" s="19" t="n"/>
      <c r="D12" s="19" t="n"/>
      <c r="E12" s="19" t="n"/>
      <c r="F12" s="25" t="n"/>
      <c r="G12" s="23">
        <f>IF($B12="","",IF(AND($E12&lt;&gt;"",N(IFERROR(INDEX(Personen!$C$2:$C$41,MATCH($E12,Personen!$B$2:$B$41,0)),0))&gt;0),INDEX(Personen!$C$2:$C$41,MATCH($E12,Personen!$B$2:$B$41,0)),Ökonomie!$C$5))</f>
        <v/>
      </c>
      <c r="H12" s="23">
        <f>IF(OR($D12&lt;&gt;"erledigt",$F12=""),"",ROUND(N($F12)*N($G12),2))</f>
        <v/>
      </c>
      <c r="I12" s="19" t="n"/>
      <c r="J12" s="20" t="n"/>
      <c r="K12" s="23">
        <f>IF($I12="","",IFERROR(IF(N(INDEX(Artikel!$E$2:$E$121,MATCH($I12,Artikel!$B$2:$B$121,0)))=0,"",INDEX(Artikel!$E$2:$E$121,MATCH($I12,Artikel!$B$2:$B$121,0))),""))</f>
        <v/>
      </c>
      <c r="L12" s="23">
        <f>IF(OR($D12&lt;&gt;"erledigt",$I12="",$J12=""),"",ROUND(N($J12)*N($K12),2))</f>
        <v/>
      </c>
      <c r="M12" s="10">
        <f>IF(OR($D12&lt;&gt;"erledigt",$I12="",N($J12)=0),"",IF(N($K12)&gt;0,"","Preis fehlt"))</f>
        <v/>
      </c>
      <c r="N12" s="19" t="n"/>
    </row>
    <row r="13">
      <c r="A13" s="24" t="n"/>
      <c r="B13" s="19" t="n"/>
      <c r="C13" s="19" t="n"/>
      <c r="D13" s="19" t="n"/>
      <c r="E13" s="19" t="n"/>
      <c r="F13" s="25" t="n"/>
      <c r="G13" s="23">
        <f>IF($B13="","",IF(AND($E13&lt;&gt;"",N(IFERROR(INDEX(Personen!$C$2:$C$41,MATCH($E13,Personen!$B$2:$B$41,0)),0))&gt;0),INDEX(Personen!$C$2:$C$41,MATCH($E13,Personen!$B$2:$B$41,0)),Ökonomie!$C$5))</f>
        <v/>
      </c>
      <c r="H13" s="23">
        <f>IF(OR($D13&lt;&gt;"erledigt",$F13=""),"",ROUND(N($F13)*N($G13),2))</f>
        <v/>
      </c>
      <c r="I13" s="19" t="n"/>
      <c r="J13" s="20" t="n"/>
      <c r="K13" s="23">
        <f>IF($I13="","",IFERROR(IF(N(INDEX(Artikel!$E$2:$E$121,MATCH($I13,Artikel!$B$2:$B$121,0)))=0,"",INDEX(Artikel!$E$2:$E$121,MATCH($I13,Artikel!$B$2:$B$121,0))),""))</f>
        <v/>
      </c>
      <c r="L13" s="23">
        <f>IF(OR($D13&lt;&gt;"erledigt",$I13="",$J13=""),"",ROUND(N($J13)*N($K13),2))</f>
        <v/>
      </c>
      <c r="M13" s="10">
        <f>IF(OR($D13&lt;&gt;"erledigt",$I13="",N($J13)=0),"",IF(N($K13)&gt;0,"","Preis fehlt"))</f>
        <v/>
      </c>
      <c r="N13" s="19" t="n"/>
    </row>
    <row r="14">
      <c r="A14" s="24" t="n"/>
      <c r="B14" s="19" t="n"/>
      <c r="C14" s="19" t="n"/>
      <c r="D14" s="19" t="n"/>
      <c r="E14" s="19" t="n"/>
      <c r="F14" s="25" t="n"/>
      <c r="G14" s="23">
        <f>IF($B14="","",IF(AND($E14&lt;&gt;"",N(IFERROR(INDEX(Personen!$C$2:$C$41,MATCH($E14,Personen!$B$2:$B$41,0)),0))&gt;0),INDEX(Personen!$C$2:$C$41,MATCH($E14,Personen!$B$2:$B$41,0)),Ökonomie!$C$5))</f>
        <v/>
      </c>
      <c r="H14" s="23">
        <f>IF(OR($D14&lt;&gt;"erledigt",$F14=""),"",ROUND(N($F14)*N($G14),2))</f>
        <v/>
      </c>
      <c r="I14" s="19" t="n"/>
      <c r="J14" s="20" t="n"/>
      <c r="K14" s="23">
        <f>IF($I14="","",IFERROR(IF(N(INDEX(Artikel!$E$2:$E$121,MATCH($I14,Artikel!$B$2:$B$121,0)))=0,"",INDEX(Artikel!$E$2:$E$121,MATCH($I14,Artikel!$B$2:$B$121,0))),""))</f>
        <v/>
      </c>
      <c r="L14" s="23">
        <f>IF(OR($D14&lt;&gt;"erledigt",$I14="",$J14=""),"",ROUND(N($J14)*N($K14),2))</f>
        <v/>
      </c>
      <c r="M14" s="10">
        <f>IF(OR($D14&lt;&gt;"erledigt",$I14="",N($J14)=0),"",IF(N($K14)&gt;0,"","Preis fehlt"))</f>
        <v/>
      </c>
      <c r="N14" s="19" t="n"/>
    </row>
    <row r="15">
      <c r="A15" s="24" t="n"/>
      <c r="B15" s="19" t="n"/>
      <c r="C15" s="19" t="n"/>
      <c r="D15" s="19" t="n"/>
      <c r="E15" s="19" t="n"/>
      <c r="F15" s="25" t="n"/>
      <c r="G15" s="23">
        <f>IF($B15="","",IF(AND($E15&lt;&gt;"",N(IFERROR(INDEX(Personen!$C$2:$C$41,MATCH($E15,Personen!$B$2:$B$41,0)),0))&gt;0),INDEX(Personen!$C$2:$C$41,MATCH($E15,Personen!$B$2:$B$41,0)),Ökonomie!$C$5))</f>
        <v/>
      </c>
      <c r="H15" s="23">
        <f>IF(OR($D15&lt;&gt;"erledigt",$F15=""),"",ROUND(N($F15)*N($G15),2))</f>
        <v/>
      </c>
      <c r="I15" s="19" t="n"/>
      <c r="J15" s="20" t="n"/>
      <c r="K15" s="23">
        <f>IF($I15="","",IFERROR(IF(N(INDEX(Artikel!$E$2:$E$121,MATCH($I15,Artikel!$B$2:$B$121,0)))=0,"",INDEX(Artikel!$E$2:$E$121,MATCH($I15,Artikel!$B$2:$B$121,0))),""))</f>
        <v/>
      </c>
      <c r="L15" s="23">
        <f>IF(OR($D15&lt;&gt;"erledigt",$I15="",$J15=""),"",ROUND(N($J15)*N($K15),2))</f>
        <v/>
      </c>
      <c r="M15" s="10">
        <f>IF(OR($D15&lt;&gt;"erledigt",$I15="",N($J15)=0),"",IF(N($K15)&gt;0,"","Preis fehlt"))</f>
        <v/>
      </c>
      <c r="N15" s="19" t="n"/>
    </row>
    <row r="16">
      <c r="A16" s="24" t="n"/>
      <c r="B16" s="19" t="n"/>
      <c r="C16" s="19" t="n"/>
      <c r="D16" s="19" t="n"/>
      <c r="E16" s="19" t="n"/>
      <c r="F16" s="25" t="n"/>
      <c r="G16" s="23">
        <f>IF($B16="","",IF(AND($E16&lt;&gt;"",N(IFERROR(INDEX(Personen!$C$2:$C$41,MATCH($E16,Personen!$B$2:$B$41,0)),0))&gt;0),INDEX(Personen!$C$2:$C$41,MATCH($E16,Personen!$B$2:$B$41,0)),Ökonomie!$C$5))</f>
        <v/>
      </c>
      <c r="H16" s="23">
        <f>IF(OR($D16&lt;&gt;"erledigt",$F16=""),"",ROUND(N($F16)*N($G16),2))</f>
        <v/>
      </c>
      <c r="I16" s="19" t="n"/>
      <c r="J16" s="20" t="n"/>
      <c r="K16" s="23">
        <f>IF($I16="","",IFERROR(IF(N(INDEX(Artikel!$E$2:$E$121,MATCH($I16,Artikel!$B$2:$B$121,0)))=0,"",INDEX(Artikel!$E$2:$E$121,MATCH($I16,Artikel!$B$2:$B$121,0))),""))</f>
        <v/>
      </c>
      <c r="L16" s="23">
        <f>IF(OR($D16&lt;&gt;"erledigt",$I16="",$J16=""),"",ROUND(N($J16)*N($K16),2))</f>
        <v/>
      </c>
      <c r="M16" s="10">
        <f>IF(OR($D16&lt;&gt;"erledigt",$I16="",N($J16)=0),"",IF(N($K16)&gt;0,"","Preis fehlt"))</f>
        <v/>
      </c>
      <c r="N16" s="19" t="n"/>
    </row>
    <row r="17">
      <c r="A17" s="24" t="n"/>
      <c r="B17" s="19" t="n"/>
      <c r="C17" s="19" t="n"/>
      <c r="D17" s="19" t="n"/>
      <c r="E17" s="19" t="n"/>
      <c r="F17" s="25" t="n"/>
      <c r="G17" s="23">
        <f>IF($B17="","",IF(AND($E17&lt;&gt;"",N(IFERROR(INDEX(Personen!$C$2:$C$41,MATCH($E17,Personen!$B$2:$B$41,0)),0))&gt;0),INDEX(Personen!$C$2:$C$41,MATCH($E17,Personen!$B$2:$B$41,0)),Ökonomie!$C$5))</f>
        <v/>
      </c>
      <c r="H17" s="23">
        <f>IF(OR($D17&lt;&gt;"erledigt",$F17=""),"",ROUND(N($F17)*N($G17),2))</f>
        <v/>
      </c>
      <c r="I17" s="19" t="n"/>
      <c r="J17" s="20" t="n"/>
      <c r="K17" s="23">
        <f>IF($I17="","",IFERROR(IF(N(INDEX(Artikel!$E$2:$E$121,MATCH($I17,Artikel!$B$2:$B$121,0)))=0,"",INDEX(Artikel!$E$2:$E$121,MATCH($I17,Artikel!$B$2:$B$121,0))),""))</f>
        <v/>
      </c>
      <c r="L17" s="23">
        <f>IF(OR($D17&lt;&gt;"erledigt",$I17="",$J17=""),"",ROUND(N($J17)*N($K17),2))</f>
        <v/>
      </c>
      <c r="M17" s="10">
        <f>IF(OR($D17&lt;&gt;"erledigt",$I17="",N($J17)=0),"",IF(N($K17)&gt;0,"","Preis fehlt"))</f>
        <v/>
      </c>
      <c r="N17" s="19" t="n"/>
    </row>
    <row r="18">
      <c r="A18" s="24" t="n"/>
      <c r="B18" s="19" t="n"/>
      <c r="C18" s="19" t="n"/>
      <c r="D18" s="19" t="n"/>
      <c r="E18" s="19" t="n"/>
      <c r="F18" s="25" t="n"/>
      <c r="G18" s="23">
        <f>IF($B18="","",IF(AND($E18&lt;&gt;"",N(IFERROR(INDEX(Personen!$C$2:$C$41,MATCH($E18,Personen!$B$2:$B$41,0)),0))&gt;0),INDEX(Personen!$C$2:$C$41,MATCH($E18,Personen!$B$2:$B$41,0)),Ökonomie!$C$5))</f>
        <v/>
      </c>
      <c r="H18" s="23">
        <f>IF(OR($D18&lt;&gt;"erledigt",$F18=""),"",ROUND(N($F18)*N($G18),2))</f>
        <v/>
      </c>
      <c r="I18" s="19" t="n"/>
      <c r="J18" s="20" t="n"/>
      <c r="K18" s="23">
        <f>IF($I18="","",IFERROR(IF(N(INDEX(Artikel!$E$2:$E$121,MATCH($I18,Artikel!$B$2:$B$121,0)))=0,"",INDEX(Artikel!$E$2:$E$121,MATCH($I18,Artikel!$B$2:$B$121,0))),""))</f>
        <v/>
      </c>
      <c r="L18" s="23">
        <f>IF(OR($D18&lt;&gt;"erledigt",$I18="",$J18=""),"",ROUND(N($J18)*N($K18),2))</f>
        <v/>
      </c>
      <c r="M18" s="10">
        <f>IF(OR($D18&lt;&gt;"erledigt",$I18="",N($J18)=0),"",IF(N($K18)&gt;0,"","Preis fehlt"))</f>
        <v/>
      </c>
      <c r="N18" s="19" t="n"/>
    </row>
    <row r="19">
      <c r="A19" s="24" t="n"/>
      <c r="B19" s="19" t="n"/>
      <c r="C19" s="19" t="n"/>
      <c r="D19" s="19" t="n"/>
      <c r="E19" s="19" t="n"/>
      <c r="F19" s="25" t="n"/>
      <c r="G19" s="23">
        <f>IF($B19="","",IF(AND($E19&lt;&gt;"",N(IFERROR(INDEX(Personen!$C$2:$C$41,MATCH($E19,Personen!$B$2:$B$41,0)),0))&gt;0),INDEX(Personen!$C$2:$C$41,MATCH($E19,Personen!$B$2:$B$41,0)),Ökonomie!$C$5))</f>
        <v/>
      </c>
      <c r="H19" s="23">
        <f>IF(OR($D19&lt;&gt;"erledigt",$F19=""),"",ROUND(N($F19)*N($G19),2))</f>
        <v/>
      </c>
      <c r="I19" s="19" t="n"/>
      <c r="J19" s="20" t="n"/>
      <c r="K19" s="23">
        <f>IF($I19="","",IFERROR(IF(N(INDEX(Artikel!$E$2:$E$121,MATCH($I19,Artikel!$B$2:$B$121,0)))=0,"",INDEX(Artikel!$E$2:$E$121,MATCH($I19,Artikel!$B$2:$B$121,0))),""))</f>
        <v/>
      </c>
      <c r="L19" s="23">
        <f>IF(OR($D19&lt;&gt;"erledigt",$I19="",$J19=""),"",ROUND(N($J19)*N($K19),2))</f>
        <v/>
      </c>
      <c r="M19" s="10">
        <f>IF(OR($D19&lt;&gt;"erledigt",$I19="",N($J19)=0),"",IF(N($K19)&gt;0,"","Preis fehlt"))</f>
        <v/>
      </c>
      <c r="N19" s="19" t="n"/>
    </row>
    <row r="20">
      <c r="A20" s="24" t="n"/>
      <c r="B20" s="19" t="n"/>
      <c r="C20" s="19" t="n"/>
      <c r="D20" s="19" t="n"/>
      <c r="E20" s="19" t="n"/>
      <c r="F20" s="25" t="n"/>
      <c r="G20" s="23">
        <f>IF($B20="","",IF(AND($E20&lt;&gt;"",N(IFERROR(INDEX(Personen!$C$2:$C$41,MATCH($E20,Personen!$B$2:$B$41,0)),0))&gt;0),INDEX(Personen!$C$2:$C$41,MATCH($E20,Personen!$B$2:$B$41,0)),Ökonomie!$C$5))</f>
        <v/>
      </c>
      <c r="H20" s="23">
        <f>IF(OR($D20&lt;&gt;"erledigt",$F20=""),"",ROUND(N($F20)*N($G20),2))</f>
        <v/>
      </c>
      <c r="I20" s="19" t="n"/>
      <c r="J20" s="20" t="n"/>
      <c r="K20" s="23">
        <f>IF($I20="","",IFERROR(IF(N(INDEX(Artikel!$E$2:$E$121,MATCH($I20,Artikel!$B$2:$B$121,0)))=0,"",INDEX(Artikel!$E$2:$E$121,MATCH($I20,Artikel!$B$2:$B$121,0))),""))</f>
        <v/>
      </c>
      <c r="L20" s="23">
        <f>IF(OR($D20&lt;&gt;"erledigt",$I20="",$J20=""),"",ROUND(N($J20)*N($K20),2))</f>
        <v/>
      </c>
      <c r="M20" s="10">
        <f>IF(OR($D20&lt;&gt;"erledigt",$I20="",N($J20)=0),"",IF(N($K20)&gt;0,"","Preis fehlt"))</f>
        <v/>
      </c>
      <c r="N20" s="19" t="n"/>
    </row>
    <row r="21">
      <c r="A21" s="24" t="n"/>
      <c r="B21" s="19" t="n"/>
      <c r="C21" s="19" t="n"/>
      <c r="D21" s="19" t="n"/>
      <c r="E21" s="19" t="n"/>
      <c r="F21" s="25" t="n"/>
      <c r="G21" s="23">
        <f>IF($B21="","",IF(AND($E21&lt;&gt;"",N(IFERROR(INDEX(Personen!$C$2:$C$41,MATCH($E21,Personen!$B$2:$B$41,0)),0))&gt;0),INDEX(Personen!$C$2:$C$41,MATCH($E21,Personen!$B$2:$B$41,0)),Ökonomie!$C$5))</f>
        <v/>
      </c>
      <c r="H21" s="23">
        <f>IF(OR($D21&lt;&gt;"erledigt",$F21=""),"",ROUND(N($F21)*N($G21),2))</f>
        <v/>
      </c>
      <c r="I21" s="19" t="n"/>
      <c r="J21" s="20" t="n"/>
      <c r="K21" s="23">
        <f>IF($I21="","",IFERROR(IF(N(INDEX(Artikel!$E$2:$E$121,MATCH($I21,Artikel!$B$2:$B$121,0)))=0,"",INDEX(Artikel!$E$2:$E$121,MATCH($I21,Artikel!$B$2:$B$121,0))),""))</f>
        <v/>
      </c>
      <c r="L21" s="23">
        <f>IF(OR($D21&lt;&gt;"erledigt",$I21="",$J21=""),"",ROUND(N($J21)*N($K21),2))</f>
        <v/>
      </c>
      <c r="M21" s="10">
        <f>IF(OR($D21&lt;&gt;"erledigt",$I21="",N($J21)=0),"",IF(N($K21)&gt;0,"","Preis fehlt"))</f>
        <v/>
      </c>
      <c r="N21" s="19" t="n"/>
    </row>
    <row r="22">
      <c r="A22" s="24" t="n"/>
      <c r="B22" s="19" t="n"/>
      <c r="C22" s="19" t="n"/>
      <c r="D22" s="19" t="n"/>
      <c r="E22" s="19" t="n"/>
      <c r="F22" s="25" t="n"/>
      <c r="G22" s="23">
        <f>IF($B22="","",IF(AND($E22&lt;&gt;"",N(IFERROR(INDEX(Personen!$C$2:$C$41,MATCH($E22,Personen!$B$2:$B$41,0)),0))&gt;0),INDEX(Personen!$C$2:$C$41,MATCH($E22,Personen!$B$2:$B$41,0)),Ökonomie!$C$5))</f>
        <v/>
      </c>
      <c r="H22" s="23">
        <f>IF(OR($D22&lt;&gt;"erledigt",$F22=""),"",ROUND(N($F22)*N($G22),2))</f>
        <v/>
      </c>
      <c r="I22" s="19" t="n"/>
      <c r="J22" s="20" t="n"/>
      <c r="K22" s="23">
        <f>IF($I22="","",IFERROR(IF(N(INDEX(Artikel!$E$2:$E$121,MATCH($I22,Artikel!$B$2:$B$121,0)))=0,"",INDEX(Artikel!$E$2:$E$121,MATCH($I22,Artikel!$B$2:$B$121,0))),""))</f>
        <v/>
      </c>
      <c r="L22" s="23">
        <f>IF(OR($D22&lt;&gt;"erledigt",$I22="",$J22=""),"",ROUND(N($J22)*N($K22),2))</f>
        <v/>
      </c>
      <c r="M22" s="10">
        <f>IF(OR($D22&lt;&gt;"erledigt",$I22="",N($J22)=0),"",IF(N($K22)&gt;0,"","Preis fehlt"))</f>
        <v/>
      </c>
      <c r="N22" s="19" t="n"/>
    </row>
    <row r="23">
      <c r="A23" s="24" t="n"/>
      <c r="B23" s="19" t="n"/>
      <c r="C23" s="19" t="n"/>
      <c r="D23" s="19" t="n"/>
      <c r="E23" s="19" t="n"/>
      <c r="F23" s="25" t="n"/>
      <c r="G23" s="23">
        <f>IF($B23="","",IF(AND($E23&lt;&gt;"",N(IFERROR(INDEX(Personen!$C$2:$C$41,MATCH($E23,Personen!$B$2:$B$41,0)),0))&gt;0),INDEX(Personen!$C$2:$C$41,MATCH($E23,Personen!$B$2:$B$41,0)),Ökonomie!$C$5))</f>
        <v/>
      </c>
      <c r="H23" s="23">
        <f>IF(OR($D23&lt;&gt;"erledigt",$F23=""),"",ROUND(N($F23)*N($G23),2))</f>
        <v/>
      </c>
      <c r="I23" s="19" t="n"/>
      <c r="J23" s="20" t="n"/>
      <c r="K23" s="23">
        <f>IF($I23="","",IFERROR(IF(N(INDEX(Artikel!$E$2:$E$121,MATCH($I23,Artikel!$B$2:$B$121,0)))=0,"",INDEX(Artikel!$E$2:$E$121,MATCH($I23,Artikel!$B$2:$B$121,0))),""))</f>
        <v/>
      </c>
      <c r="L23" s="23">
        <f>IF(OR($D23&lt;&gt;"erledigt",$I23="",$J23=""),"",ROUND(N($J23)*N($K23),2))</f>
        <v/>
      </c>
      <c r="M23" s="10">
        <f>IF(OR($D23&lt;&gt;"erledigt",$I23="",N($J23)=0),"",IF(N($K23)&gt;0,"","Preis fehlt"))</f>
        <v/>
      </c>
      <c r="N23" s="19" t="n"/>
    </row>
    <row r="24">
      <c r="A24" s="24" t="n"/>
      <c r="B24" s="19" t="n"/>
      <c r="C24" s="19" t="n"/>
      <c r="D24" s="19" t="n"/>
      <c r="E24" s="19" t="n"/>
      <c r="F24" s="25" t="n"/>
      <c r="G24" s="23">
        <f>IF($B24="","",IF(AND($E24&lt;&gt;"",N(IFERROR(INDEX(Personen!$C$2:$C$41,MATCH($E24,Personen!$B$2:$B$41,0)),0))&gt;0),INDEX(Personen!$C$2:$C$41,MATCH($E24,Personen!$B$2:$B$41,0)),Ökonomie!$C$5))</f>
        <v/>
      </c>
      <c r="H24" s="23">
        <f>IF(OR($D24&lt;&gt;"erledigt",$F24=""),"",ROUND(N($F24)*N($G24),2))</f>
        <v/>
      </c>
      <c r="I24" s="19" t="n"/>
      <c r="J24" s="20" t="n"/>
      <c r="K24" s="23">
        <f>IF($I24="","",IFERROR(IF(N(INDEX(Artikel!$E$2:$E$121,MATCH($I24,Artikel!$B$2:$B$121,0)))=0,"",INDEX(Artikel!$E$2:$E$121,MATCH($I24,Artikel!$B$2:$B$121,0))),""))</f>
        <v/>
      </c>
      <c r="L24" s="23">
        <f>IF(OR($D24&lt;&gt;"erledigt",$I24="",$J24=""),"",ROUND(N($J24)*N($K24),2))</f>
        <v/>
      </c>
      <c r="M24" s="10">
        <f>IF(OR($D24&lt;&gt;"erledigt",$I24="",N($J24)=0),"",IF(N($K24)&gt;0,"","Preis fehlt"))</f>
        <v/>
      </c>
      <c r="N24" s="19" t="n"/>
    </row>
    <row r="25">
      <c r="A25" s="24" t="n"/>
      <c r="B25" s="19" t="n"/>
      <c r="C25" s="19" t="n"/>
      <c r="D25" s="19" t="n"/>
      <c r="E25" s="19" t="n"/>
      <c r="F25" s="25" t="n"/>
      <c r="G25" s="23">
        <f>IF($B25="","",IF(AND($E25&lt;&gt;"",N(IFERROR(INDEX(Personen!$C$2:$C$41,MATCH($E25,Personen!$B$2:$B$41,0)),0))&gt;0),INDEX(Personen!$C$2:$C$41,MATCH($E25,Personen!$B$2:$B$41,0)),Ökonomie!$C$5))</f>
        <v/>
      </c>
      <c r="H25" s="23">
        <f>IF(OR($D25&lt;&gt;"erledigt",$F25=""),"",ROUND(N($F25)*N($G25),2))</f>
        <v/>
      </c>
      <c r="I25" s="19" t="n"/>
      <c r="J25" s="20" t="n"/>
      <c r="K25" s="23">
        <f>IF($I25="","",IFERROR(IF(N(INDEX(Artikel!$E$2:$E$121,MATCH($I25,Artikel!$B$2:$B$121,0)))=0,"",INDEX(Artikel!$E$2:$E$121,MATCH($I25,Artikel!$B$2:$B$121,0))),""))</f>
        <v/>
      </c>
      <c r="L25" s="23">
        <f>IF(OR($D25&lt;&gt;"erledigt",$I25="",$J25=""),"",ROUND(N($J25)*N($K25),2))</f>
        <v/>
      </c>
      <c r="M25" s="10">
        <f>IF(OR($D25&lt;&gt;"erledigt",$I25="",N($J25)=0),"",IF(N($K25)&gt;0,"","Preis fehlt"))</f>
        <v/>
      </c>
      <c r="N25" s="19" t="n"/>
    </row>
    <row r="26">
      <c r="A26" s="24" t="n"/>
      <c r="B26" s="19" t="n"/>
      <c r="C26" s="19" t="n"/>
      <c r="D26" s="19" t="n"/>
      <c r="E26" s="19" t="n"/>
      <c r="F26" s="25" t="n"/>
      <c r="G26" s="23">
        <f>IF($B26="","",IF(AND($E26&lt;&gt;"",N(IFERROR(INDEX(Personen!$C$2:$C$41,MATCH($E26,Personen!$B$2:$B$41,0)),0))&gt;0),INDEX(Personen!$C$2:$C$41,MATCH($E26,Personen!$B$2:$B$41,0)),Ökonomie!$C$5))</f>
        <v/>
      </c>
      <c r="H26" s="23">
        <f>IF(OR($D26&lt;&gt;"erledigt",$F26=""),"",ROUND(N($F26)*N($G26),2))</f>
        <v/>
      </c>
      <c r="I26" s="19" t="n"/>
      <c r="J26" s="20" t="n"/>
      <c r="K26" s="23">
        <f>IF($I26="","",IFERROR(IF(N(INDEX(Artikel!$E$2:$E$121,MATCH($I26,Artikel!$B$2:$B$121,0)))=0,"",INDEX(Artikel!$E$2:$E$121,MATCH($I26,Artikel!$B$2:$B$121,0))),""))</f>
        <v/>
      </c>
      <c r="L26" s="23">
        <f>IF(OR($D26&lt;&gt;"erledigt",$I26="",$J26=""),"",ROUND(N($J26)*N($K26),2))</f>
        <v/>
      </c>
      <c r="M26" s="10">
        <f>IF(OR($D26&lt;&gt;"erledigt",$I26="",N($J26)=0),"",IF(N($K26)&gt;0,"","Preis fehlt"))</f>
        <v/>
      </c>
      <c r="N26" s="19" t="n"/>
    </row>
    <row r="27">
      <c r="A27" s="24" t="n"/>
      <c r="B27" s="19" t="n"/>
      <c r="C27" s="19" t="n"/>
      <c r="D27" s="19" t="n"/>
      <c r="E27" s="19" t="n"/>
      <c r="F27" s="25" t="n"/>
      <c r="G27" s="23">
        <f>IF($B27="","",IF(AND($E27&lt;&gt;"",N(IFERROR(INDEX(Personen!$C$2:$C$41,MATCH($E27,Personen!$B$2:$B$41,0)),0))&gt;0),INDEX(Personen!$C$2:$C$41,MATCH($E27,Personen!$B$2:$B$41,0)),Ökonomie!$C$5))</f>
        <v/>
      </c>
      <c r="H27" s="23">
        <f>IF(OR($D27&lt;&gt;"erledigt",$F27=""),"",ROUND(N($F27)*N($G27),2))</f>
        <v/>
      </c>
      <c r="I27" s="19" t="n"/>
      <c r="J27" s="20" t="n"/>
      <c r="K27" s="23">
        <f>IF($I27="","",IFERROR(IF(N(INDEX(Artikel!$E$2:$E$121,MATCH($I27,Artikel!$B$2:$B$121,0)))=0,"",INDEX(Artikel!$E$2:$E$121,MATCH($I27,Artikel!$B$2:$B$121,0))),""))</f>
        <v/>
      </c>
      <c r="L27" s="23">
        <f>IF(OR($D27&lt;&gt;"erledigt",$I27="",$J27=""),"",ROUND(N($J27)*N($K27),2))</f>
        <v/>
      </c>
      <c r="M27" s="10">
        <f>IF(OR($D27&lt;&gt;"erledigt",$I27="",N($J27)=0),"",IF(N($K27)&gt;0,"","Preis fehlt"))</f>
        <v/>
      </c>
      <c r="N27" s="19" t="n"/>
    </row>
    <row r="28">
      <c r="A28" s="24" t="n"/>
      <c r="B28" s="19" t="n"/>
      <c r="C28" s="19" t="n"/>
      <c r="D28" s="19" t="n"/>
      <c r="E28" s="19" t="n"/>
      <c r="F28" s="25" t="n"/>
      <c r="G28" s="23">
        <f>IF($B28="","",IF(AND($E28&lt;&gt;"",N(IFERROR(INDEX(Personen!$C$2:$C$41,MATCH($E28,Personen!$B$2:$B$41,0)),0))&gt;0),INDEX(Personen!$C$2:$C$41,MATCH($E28,Personen!$B$2:$B$41,0)),Ökonomie!$C$5))</f>
        <v/>
      </c>
      <c r="H28" s="23">
        <f>IF(OR($D28&lt;&gt;"erledigt",$F28=""),"",ROUND(N($F28)*N($G28),2))</f>
        <v/>
      </c>
      <c r="I28" s="19" t="n"/>
      <c r="J28" s="20" t="n"/>
      <c r="K28" s="23">
        <f>IF($I28="","",IFERROR(IF(N(INDEX(Artikel!$E$2:$E$121,MATCH($I28,Artikel!$B$2:$B$121,0)))=0,"",INDEX(Artikel!$E$2:$E$121,MATCH($I28,Artikel!$B$2:$B$121,0))),""))</f>
        <v/>
      </c>
      <c r="L28" s="23">
        <f>IF(OR($D28&lt;&gt;"erledigt",$I28="",$J28=""),"",ROUND(N($J28)*N($K28),2))</f>
        <v/>
      </c>
      <c r="M28" s="10">
        <f>IF(OR($D28&lt;&gt;"erledigt",$I28="",N($J28)=0),"",IF(N($K28)&gt;0,"","Preis fehlt"))</f>
        <v/>
      </c>
      <c r="N28" s="19" t="n"/>
    </row>
    <row r="29">
      <c r="A29" s="24" t="n"/>
      <c r="B29" s="19" t="n"/>
      <c r="C29" s="19" t="n"/>
      <c r="D29" s="19" t="n"/>
      <c r="E29" s="19" t="n"/>
      <c r="F29" s="25" t="n"/>
      <c r="G29" s="23">
        <f>IF($B29="","",IF(AND($E29&lt;&gt;"",N(IFERROR(INDEX(Personen!$C$2:$C$41,MATCH($E29,Personen!$B$2:$B$41,0)),0))&gt;0),INDEX(Personen!$C$2:$C$41,MATCH($E29,Personen!$B$2:$B$41,0)),Ökonomie!$C$5))</f>
        <v/>
      </c>
      <c r="H29" s="23">
        <f>IF(OR($D29&lt;&gt;"erledigt",$F29=""),"",ROUND(N($F29)*N($G29),2))</f>
        <v/>
      </c>
      <c r="I29" s="19" t="n"/>
      <c r="J29" s="20" t="n"/>
      <c r="K29" s="23">
        <f>IF($I29="","",IFERROR(IF(N(INDEX(Artikel!$E$2:$E$121,MATCH($I29,Artikel!$B$2:$B$121,0)))=0,"",INDEX(Artikel!$E$2:$E$121,MATCH($I29,Artikel!$B$2:$B$121,0))),""))</f>
        <v/>
      </c>
      <c r="L29" s="23">
        <f>IF(OR($D29&lt;&gt;"erledigt",$I29="",$J29=""),"",ROUND(N($J29)*N($K29),2))</f>
        <v/>
      </c>
      <c r="M29" s="10">
        <f>IF(OR($D29&lt;&gt;"erledigt",$I29="",N($J29)=0),"",IF(N($K29)&gt;0,"","Preis fehlt"))</f>
        <v/>
      </c>
      <c r="N29" s="19" t="n"/>
    </row>
    <row r="30">
      <c r="A30" s="24" t="n"/>
      <c r="B30" s="19" t="n"/>
      <c r="C30" s="19" t="n"/>
      <c r="D30" s="19" t="n"/>
      <c r="E30" s="19" t="n"/>
      <c r="F30" s="25" t="n"/>
      <c r="G30" s="23">
        <f>IF($B30="","",IF(AND($E30&lt;&gt;"",N(IFERROR(INDEX(Personen!$C$2:$C$41,MATCH($E30,Personen!$B$2:$B$41,0)),0))&gt;0),INDEX(Personen!$C$2:$C$41,MATCH($E30,Personen!$B$2:$B$41,0)),Ökonomie!$C$5))</f>
        <v/>
      </c>
      <c r="H30" s="23">
        <f>IF(OR($D30&lt;&gt;"erledigt",$F30=""),"",ROUND(N($F30)*N($G30),2))</f>
        <v/>
      </c>
      <c r="I30" s="19" t="n"/>
      <c r="J30" s="20" t="n"/>
      <c r="K30" s="23">
        <f>IF($I30="","",IFERROR(IF(N(INDEX(Artikel!$E$2:$E$121,MATCH($I30,Artikel!$B$2:$B$121,0)))=0,"",INDEX(Artikel!$E$2:$E$121,MATCH($I30,Artikel!$B$2:$B$121,0))),""))</f>
        <v/>
      </c>
      <c r="L30" s="23">
        <f>IF(OR($D30&lt;&gt;"erledigt",$I30="",$J30=""),"",ROUND(N($J30)*N($K30),2))</f>
        <v/>
      </c>
      <c r="M30" s="10">
        <f>IF(OR($D30&lt;&gt;"erledigt",$I30="",N($J30)=0),"",IF(N($K30)&gt;0,"","Preis fehlt"))</f>
        <v/>
      </c>
      <c r="N30" s="19" t="n"/>
    </row>
    <row r="31">
      <c r="A31" s="24" t="n"/>
      <c r="B31" s="19" t="n"/>
      <c r="C31" s="19" t="n"/>
      <c r="D31" s="19" t="n"/>
      <c r="E31" s="19" t="n"/>
      <c r="F31" s="25" t="n"/>
      <c r="G31" s="23">
        <f>IF($B31="","",IF(AND($E31&lt;&gt;"",N(IFERROR(INDEX(Personen!$C$2:$C$41,MATCH($E31,Personen!$B$2:$B$41,0)),0))&gt;0),INDEX(Personen!$C$2:$C$41,MATCH($E31,Personen!$B$2:$B$41,0)),Ökonomie!$C$5))</f>
        <v/>
      </c>
      <c r="H31" s="23">
        <f>IF(OR($D31&lt;&gt;"erledigt",$F31=""),"",ROUND(N($F31)*N($G31),2))</f>
        <v/>
      </c>
      <c r="I31" s="19" t="n"/>
      <c r="J31" s="20" t="n"/>
      <c r="K31" s="23">
        <f>IF($I31="","",IFERROR(IF(N(INDEX(Artikel!$E$2:$E$121,MATCH($I31,Artikel!$B$2:$B$121,0)))=0,"",INDEX(Artikel!$E$2:$E$121,MATCH($I31,Artikel!$B$2:$B$121,0))),""))</f>
        <v/>
      </c>
      <c r="L31" s="23">
        <f>IF(OR($D31&lt;&gt;"erledigt",$I31="",$J31=""),"",ROUND(N($J31)*N($K31),2))</f>
        <v/>
      </c>
      <c r="M31" s="10">
        <f>IF(OR($D31&lt;&gt;"erledigt",$I31="",N($J31)=0),"",IF(N($K31)&gt;0,"","Preis fehlt"))</f>
        <v/>
      </c>
      <c r="N31" s="19" t="n"/>
    </row>
    <row r="32">
      <c r="A32" s="24" t="n"/>
      <c r="B32" s="19" t="n"/>
      <c r="C32" s="19" t="n"/>
      <c r="D32" s="19" t="n"/>
      <c r="E32" s="19" t="n"/>
      <c r="F32" s="25" t="n"/>
      <c r="G32" s="23">
        <f>IF($B32="","",IF(AND($E32&lt;&gt;"",N(IFERROR(INDEX(Personen!$C$2:$C$41,MATCH($E32,Personen!$B$2:$B$41,0)),0))&gt;0),INDEX(Personen!$C$2:$C$41,MATCH($E32,Personen!$B$2:$B$41,0)),Ökonomie!$C$5))</f>
        <v/>
      </c>
      <c r="H32" s="23">
        <f>IF(OR($D32&lt;&gt;"erledigt",$F32=""),"",ROUND(N($F32)*N($G32),2))</f>
        <v/>
      </c>
      <c r="I32" s="19" t="n"/>
      <c r="J32" s="20" t="n"/>
      <c r="K32" s="23">
        <f>IF($I32="","",IFERROR(IF(N(INDEX(Artikel!$E$2:$E$121,MATCH($I32,Artikel!$B$2:$B$121,0)))=0,"",INDEX(Artikel!$E$2:$E$121,MATCH($I32,Artikel!$B$2:$B$121,0))),""))</f>
        <v/>
      </c>
      <c r="L32" s="23">
        <f>IF(OR($D32&lt;&gt;"erledigt",$I32="",$J32=""),"",ROUND(N($J32)*N($K32),2))</f>
        <v/>
      </c>
      <c r="M32" s="10">
        <f>IF(OR($D32&lt;&gt;"erledigt",$I32="",N($J32)=0),"",IF(N($K32)&gt;0,"","Preis fehlt"))</f>
        <v/>
      </c>
      <c r="N32" s="19" t="n"/>
    </row>
    <row r="33">
      <c r="A33" s="24" t="n"/>
      <c r="B33" s="19" t="n"/>
      <c r="C33" s="19" t="n"/>
      <c r="D33" s="19" t="n"/>
      <c r="E33" s="19" t="n"/>
      <c r="F33" s="25" t="n"/>
      <c r="G33" s="23">
        <f>IF($B33="","",IF(AND($E33&lt;&gt;"",N(IFERROR(INDEX(Personen!$C$2:$C$41,MATCH($E33,Personen!$B$2:$B$41,0)),0))&gt;0),INDEX(Personen!$C$2:$C$41,MATCH($E33,Personen!$B$2:$B$41,0)),Ökonomie!$C$5))</f>
        <v/>
      </c>
      <c r="H33" s="23">
        <f>IF(OR($D33&lt;&gt;"erledigt",$F33=""),"",ROUND(N($F33)*N($G33),2))</f>
        <v/>
      </c>
      <c r="I33" s="19" t="n"/>
      <c r="J33" s="20" t="n"/>
      <c r="K33" s="23">
        <f>IF($I33="","",IFERROR(IF(N(INDEX(Artikel!$E$2:$E$121,MATCH($I33,Artikel!$B$2:$B$121,0)))=0,"",INDEX(Artikel!$E$2:$E$121,MATCH($I33,Artikel!$B$2:$B$121,0))),""))</f>
        <v/>
      </c>
      <c r="L33" s="23">
        <f>IF(OR($D33&lt;&gt;"erledigt",$I33="",$J33=""),"",ROUND(N($J33)*N($K33),2))</f>
        <v/>
      </c>
      <c r="M33" s="10">
        <f>IF(OR($D33&lt;&gt;"erledigt",$I33="",N($J33)=0),"",IF(N($K33)&gt;0,"","Preis fehlt"))</f>
        <v/>
      </c>
      <c r="N33" s="19" t="n"/>
    </row>
    <row r="34">
      <c r="A34" s="24" t="n"/>
      <c r="B34" s="19" t="n"/>
      <c r="C34" s="19" t="n"/>
      <c r="D34" s="19" t="n"/>
      <c r="E34" s="19" t="n"/>
      <c r="F34" s="25" t="n"/>
      <c r="G34" s="23">
        <f>IF($B34="","",IF(AND($E34&lt;&gt;"",N(IFERROR(INDEX(Personen!$C$2:$C$41,MATCH($E34,Personen!$B$2:$B$41,0)),0))&gt;0),INDEX(Personen!$C$2:$C$41,MATCH($E34,Personen!$B$2:$B$41,0)),Ökonomie!$C$5))</f>
        <v/>
      </c>
      <c r="H34" s="23">
        <f>IF(OR($D34&lt;&gt;"erledigt",$F34=""),"",ROUND(N($F34)*N($G34),2))</f>
        <v/>
      </c>
      <c r="I34" s="19" t="n"/>
      <c r="J34" s="20" t="n"/>
      <c r="K34" s="23">
        <f>IF($I34="","",IFERROR(IF(N(INDEX(Artikel!$E$2:$E$121,MATCH($I34,Artikel!$B$2:$B$121,0)))=0,"",INDEX(Artikel!$E$2:$E$121,MATCH($I34,Artikel!$B$2:$B$121,0))),""))</f>
        <v/>
      </c>
      <c r="L34" s="23">
        <f>IF(OR($D34&lt;&gt;"erledigt",$I34="",$J34=""),"",ROUND(N($J34)*N($K34),2))</f>
        <v/>
      </c>
      <c r="M34" s="10">
        <f>IF(OR($D34&lt;&gt;"erledigt",$I34="",N($J34)=0),"",IF(N($K34)&gt;0,"","Preis fehlt"))</f>
        <v/>
      </c>
      <c r="N34" s="19" t="n"/>
    </row>
    <row r="35">
      <c r="A35" s="24" t="n"/>
      <c r="B35" s="19" t="n"/>
      <c r="C35" s="19" t="n"/>
      <c r="D35" s="19" t="n"/>
      <c r="E35" s="19" t="n"/>
      <c r="F35" s="25" t="n"/>
      <c r="G35" s="23">
        <f>IF($B35="","",IF(AND($E35&lt;&gt;"",N(IFERROR(INDEX(Personen!$C$2:$C$41,MATCH($E35,Personen!$B$2:$B$41,0)),0))&gt;0),INDEX(Personen!$C$2:$C$41,MATCH($E35,Personen!$B$2:$B$41,0)),Ökonomie!$C$5))</f>
        <v/>
      </c>
      <c r="H35" s="23">
        <f>IF(OR($D35&lt;&gt;"erledigt",$F35=""),"",ROUND(N($F35)*N($G35),2))</f>
        <v/>
      </c>
      <c r="I35" s="19" t="n"/>
      <c r="J35" s="20" t="n"/>
      <c r="K35" s="23">
        <f>IF($I35="","",IFERROR(IF(N(INDEX(Artikel!$E$2:$E$121,MATCH($I35,Artikel!$B$2:$B$121,0)))=0,"",INDEX(Artikel!$E$2:$E$121,MATCH($I35,Artikel!$B$2:$B$121,0))),""))</f>
        <v/>
      </c>
      <c r="L35" s="23">
        <f>IF(OR($D35&lt;&gt;"erledigt",$I35="",$J35=""),"",ROUND(N($J35)*N($K35),2))</f>
        <v/>
      </c>
      <c r="M35" s="10">
        <f>IF(OR($D35&lt;&gt;"erledigt",$I35="",N($J35)=0),"",IF(N($K35)&gt;0,"","Preis fehlt"))</f>
        <v/>
      </c>
      <c r="N35" s="19" t="n"/>
    </row>
    <row r="36">
      <c r="A36" s="24" t="n"/>
      <c r="B36" s="19" t="n"/>
      <c r="C36" s="19" t="n"/>
      <c r="D36" s="19" t="n"/>
      <c r="E36" s="19" t="n"/>
      <c r="F36" s="25" t="n"/>
      <c r="G36" s="23">
        <f>IF($B36="","",IF(AND($E36&lt;&gt;"",N(IFERROR(INDEX(Personen!$C$2:$C$41,MATCH($E36,Personen!$B$2:$B$41,0)),0))&gt;0),INDEX(Personen!$C$2:$C$41,MATCH($E36,Personen!$B$2:$B$41,0)),Ökonomie!$C$5))</f>
        <v/>
      </c>
      <c r="H36" s="23">
        <f>IF(OR($D36&lt;&gt;"erledigt",$F36=""),"",ROUND(N($F36)*N($G36),2))</f>
        <v/>
      </c>
      <c r="I36" s="19" t="n"/>
      <c r="J36" s="20" t="n"/>
      <c r="K36" s="23">
        <f>IF($I36="","",IFERROR(IF(N(INDEX(Artikel!$E$2:$E$121,MATCH($I36,Artikel!$B$2:$B$121,0)))=0,"",INDEX(Artikel!$E$2:$E$121,MATCH($I36,Artikel!$B$2:$B$121,0))),""))</f>
        <v/>
      </c>
      <c r="L36" s="23">
        <f>IF(OR($D36&lt;&gt;"erledigt",$I36="",$J36=""),"",ROUND(N($J36)*N($K36),2))</f>
        <v/>
      </c>
      <c r="M36" s="10">
        <f>IF(OR($D36&lt;&gt;"erledigt",$I36="",N($J36)=0),"",IF(N($K36)&gt;0,"","Preis fehlt"))</f>
        <v/>
      </c>
      <c r="N36" s="19" t="n"/>
    </row>
    <row r="37">
      <c r="A37" s="24" t="n"/>
      <c r="B37" s="19" t="n"/>
      <c r="C37" s="19" t="n"/>
      <c r="D37" s="19" t="n"/>
      <c r="E37" s="19" t="n"/>
      <c r="F37" s="25" t="n"/>
      <c r="G37" s="23">
        <f>IF($B37="","",IF(AND($E37&lt;&gt;"",N(IFERROR(INDEX(Personen!$C$2:$C$41,MATCH($E37,Personen!$B$2:$B$41,0)),0))&gt;0),INDEX(Personen!$C$2:$C$41,MATCH($E37,Personen!$B$2:$B$41,0)),Ökonomie!$C$5))</f>
        <v/>
      </c>
      <c r="H37" s="23">
        <f>IF(OR($D37&lt;&gt;"erledigt",$F37=""),"",ROUND(N($F37)*N($G37),2))</f>
        <v/>
      </c>
      <c r="I37" s="19" t="n"/>
      <c r="J37" s="20" t="n"/>
      <c r="K37" s="23">
        <f>IF($I37="","",IFERROR(IF(N(INDEX(Artikel!$E$2:$E$121,MATCH($I37,Artikel!$B$2:$B$121,0)))=0,"",INDEX(Artikel!$E$2:$E$121,MATCH($I37,Artikel!$B$2:$B$121,0))),""))</f>
        <v/>
      </c>
      <c r="L37" s="23">
        <f>IF(OR($D37&lt;&gt;"erledigt",$I37="",$J37=""),"",ROUND(N($J37)*N($K37),2))</f>
        <v/>
      </c>
      <c r="M37" s="10">
        <f>IF(OR($D37&lt;&gt;"erledigt",$I37="",N($J37)=0),"",IF(N($K37)&gt;0,"","Preis fehlt"))</f>
        <v/>
      </c>
      <c r="N37" s="19" t="n"/>
    </row>
    <row r="38">
      <c r="A38" s="24" t="n"/>
      <c r="B38" s="19" t="n"/>
      <c r="C38" s="19" t="n"/>
      <c r="D38" s="19" t="n"/>
      <c r="E38" s="19" t="n"/>
      <c r="F38" s="25" t="n"/>
      <c r="G38" s="23">
        <f>IF($B38="","",IF(AND($E38&lt;&gt;"",N(IFERROR(INDEX(Personen!$C$2:$C$41,MATCH($E38,Personen!$B$2:$B$41,0)),0))&gt;0),INDEX(Personen!$C$2:$C$41,MATCH($E38,Personen!$B$2:$B$41,0)),Ökonomie!$C$5))</f>
        <v/>
      </c>
      <c r="H38" s="23">
        <f>IF(OR($D38&lt;&gt;"erledigt",$F38=""),"",ROUND(N($F38)*N($G38),2))</f>
        <v/>
      </c>
      <c r="I38" s="19" t="n"/>
      <c r="J38" s="20" t="n"/>
      <c r="K38" s="23">
        <f>IF($I38="","",IFERROR(IF(N(INDEX(Artikel!$E$2:$E$121,MATCH($I38,Artikel!$B$2:$B$121,0)))=0,"",INDEX(Artikel!$E$2:$E$121,MATCH($I38,Artikel!$B$2:$B$121,0))),""))</f>
        <v/>
      </c>
      <c r="L38" s="23">
        <f>IF(OR($D38&lt;&gt;"erledigt",$I38="",$J38=""),"",ROUND(N($J38)*N($K38),2))</f>
        <v/>
      </c>
      <c r="M38" s="10">
        <f>IF(OR($D38&lt;&gt;"erledigt",$I38="",N($J38)=0),"",IF(N($K38)&gt;0,"","Preis fehlt"))</f>
        <v/>
      </c>
      <c r="N38" s="19" t="n"/>
    </row>
    <row r="39">
      <c r="A39" s="24" t="n"/>
      <c r="B39" s="19" t="n"/>
      <c r="C39" s="19" t="n"/>
      <c r="D39" s="19" t="n"/>
      <c r="E39" s="19" t="n"/>
      <c r="F39" s="25" t="n"/>
      <c r="G39" s="23">
        <f>IF($B39="","",IF(AND($E39&lt;&gt;"",N(IFERROR(INDEX(Personen!$C$2:$C$41,MATCH($E39,Personen!$B$2:$B$41,0)),0))&gt;0),INDEX(Personen!$C$2:$C$41,MATCH($E39,Personen!$B$2:$B$41,0)),Ökonomie!$C$5))</f>
        <v/>
      </c>
      <c r="H39" s="23">
        <f>IF(OR($D39&lt;&gt;"erledigt",$F39=""),"",ROUND(N($F39)*N($G39),2))</f>
        <v/>
      </c>
      <c r="I39" s="19" t="n"/>
      <c r="J39" s="20" t="n"/>
      <c r="K39" s="23">
        <f>IF($I39="","",IFERROR(IF(N(INDEX(Artikel!$E$2:$E$121,MATCH($I39,Artikel!$B$2:$B$121,0)))=0,"",INDEX(Artikel!$E$2:$E$121,MATCH($I39,Artikel!$B$2:$B$121,0))),""))</f>
        <v/>
      </c>
      <c r="L39" s="23">
        <f>IF(OR($D39&lt;&gt;"erledigt",$I39="",$J39=""),"",ROUND(N($J39)*N($K39),2))</f>
        <v/>
      </c>
      <c r="M39" s="10">
        <f>IF(OR($D39&lt;&gt;"erledigt",$I39="",N($J39)=0),"",IF(N($K39)&gt;0,"","Preis fehlt"))</f>
        <v/>
      </c>
      <c r="N39" s="19" t="n"/>
    </row>
    <row r="40">
      <c r="A40" s="24" t="n"/>
      <c r="B40" s="19" t="n"/>
      <c r="C40" s="19" t="n"/>
      <c r="D40" s="19" t="n"/>
      <c r="E40" s="19" t="n"/>
      <c r="F40" s="25" t="n"/>
      <c r="G40" s="23">
        <f>IF($B40="","",IF(AND($E40&lt;&gt;"",N(IFERROR(INDEX(Personen!$C$2:$C$41,MATCH($E40,Personen!$B$2:$B$41,0)),0))&gt;0),INDEX(Personen!$C$2:$C$41,MATCH($E40,Personen!$B$2:$B$41,0)),Ökonomie!$C$5))</f>
        <v/>
      </c>
      <c r="H40" s="23">
        <f>IF(OR($D40&lt;&gt;"erledigt",$F40=""),"",ROUND(N($F40)*N($G40),2))</f>
        <v/>
      </c>
      <c r="I40" s="19" t="n"/>
      <c r="J40" s="20" t="n"/>
      <c r="K40" s="23">
        <f>IF($I40="","",IFERROR(IF(N(INDEX(Artikel!$E$2:$E$121,MATCH($I40,Artikel!$B$2:$B$121,0)))=0,"",INDEX(Artikel!$E$2:$E$121,MATCH($I40,Artikel!$B$2:$B$121,0))),""))</f>
        <v/>
      </c>
      <c r="L40" s="23">
        <f>IF(OR($D40&lt;&gt;"erledigt",$I40="",$J40=""),"",ROUND(N($J40)*N($K40),2))</f>
        <v/>
      </c>
      <c r="M40" s="10">
        <f>IF(OR($D40&lt;&gt;"erledigt",$I40="",N($J40)=0),"",IF(N($K40)&gt;0,"","Preis fehlt"))</f>
        <v/>
      </c>
      <c r="N40" s="19" t="n"/>
    </row>
    <row r="41">
      <c r="A41" s="24" t="n"/>
      <c r="B41" s="19" t="n"/>
      <c r="C41" s="19" t="n"/>
      <c r="D41" s="19" t="n"/>
      <c r="E41" s="19" t="n"/>
      <c r="F41" s="25" t="n"/>
      <c r="G41" s="23">
        <f>IF($B41="","",IF(AND($E41&lt;&gt;"",N(IFERROR(INDEX(Personen!$C$2:$C$41,MATCH($E41,Personen!$B$2:$B$41,0)),0))&gt;0),INDEX(Personen!$C$2:$C$41,MATCH($E41,Personen!$B$2:$B$41,0)),Ökonomie!$C$5))</f>
        <v/>
      </c>
      <c r="H41" s="23">
        <f>IF(OR($D41&lt;&gt;"erledigt",$F41=""),"",ROUND(N($F41)*N($G41),2))</f>
        <v/>
      </c>
      <c r="I41" s="19" t="n"/>
      <c r="J41" s="20" t="n"/>
      <c r="K41" s="23">
        <f>IF($I41="","",IFERROR(IF(N(INDEX(Artikel!$E$2:$E$121,MATCH($I41,Artikel!$B$2:$B$121,0)))=0,"",INDEX(Artikel!$E$2:$E$121,MATCH($I41,Artikel!$B$2:$B$121,0))),""))</f>
        <v/>
      </c>
      <c r="L41" s="23">
        <f>IF(OR($D41&lt;&gt;"erledigt",$I41="",$J41=""),"",ROUND(N($J41)*N($K41),2))</f>
        <v/>
      </c>
      <c r="M41" s="10">
        <f>IF(OR($D41&lt;&gt;"erledigt",$I41="",N($J41)=0),"",IF(N($K41)&gt;0,"","Preis fehlt"))</f>
        <v/>
      </c>
      <c r="N41" s="19" t="n"/>
    </row>
    <row r="42">
      <c r="A42" s="24" t="n"/>
      <c r="B42" s="19" t="n"/>
      <c r="C42" s="19" t="n"/>
      <c r="D42" s="19" t="n"/>
      <c r="E42" s="19" t="n"/>
      <c r="F42" s="25" t="n"/>
      <c r="G42" s="23">
        <f>IF($B42="","",IF(AND($E42&lt;&gt;"",N(IFERROR(INDEX(Personen!$C$2:$C$41,MATCH($E42,Personen!$B$2:$B$41,0)),0))&gt;0),INDEX(Personen!$C$2:$C$41,MATCH($E42,Personen!$B$2:$B$41,0)),Ökonomie!$C$5))</f>
        <v/>
      </c>
      <c r="H42" s="23">
        <f>IF(OR($D42&lt;&gt;"erledigt",$F42=""),"",ROUND(N($F42)*N($G42),2))</f>
        <v/>
      </c>
      <c r="I42" s="19" t="n"/>
      <c r="J42" s="20" t="n"/>
      <c r="K42" s="23">
        <f>IF($I42="","",IFERROR(IF(N(INDEX(Artikel!$E$2:$E$121,MATCH($I42,Artikel!$B$2:$B$121,0)))=0,"",INDEX(Artikel!$E$2:$E$121,MATCH($I42,Artikel!$B$2:$B$121,0))),""))</f>
        <v/>
      </c>
      <c r="L42" s="23">
        <f>IF(OR($D42&lt;&gt;"erledigt",$I42="",$J42=""),"",ROUND(N($J42)*N($K42),2))</f>
        <v/>
      </c>
      <c r="M42" s="10">
        <f>IF(OR($D42&lt;&gt;"erledigt",$I42="",N($J42)=0),"",IF(N($K42)&gt;0,"","Preis fehlt"))</f>
        <v/>
      </c>
      <c r="N42" s="19" t="n"/>
    </row>
    <row r="43">
      <c r="A43" s="24" t="n"/>
      <c r="B43" s="19" t="n"/>
      <c r="C43" s="19" t="n"/>
      <c r="D43" s="19" t="n"/>
      <c r="E43" s="19" t="n"/>
      <c r="F43" s="25" t="n"/>
      <c r="G43" s="23">
        <f>IF($B43="","",IF(AND($E43&lt;&gt;"",N(IFERROR(INDEX(Personen!$C$2:$C$41,MATCH($E43,Personen!$B$2:$B$41,0)),0))&gt;0),INDEX(Personen!$C$2:$C$41,MATCH($E43,Personen!$B$2:$B$41,0)),Ökonomie!$C$5))</f>
        <v/>
      </c>
      <c r="H43" s="23">
        <f>IF(OR($D43&lt;&gt;"erledigt",$F43=""),"",ROUND(N($F43)*N($G43),2))</f>
        <v/>
      </c>
      <c r="I43" s="19" t="n"/>
      <c r="J43" s="20" t="n"/>
      <c r="K43" s="23">
        <f>IF($I43="","",IFERROR(IF(N(INDEX(Artikel!$E$2:$E$121,MATCH($I43,Artikel!$B$2:$B$121,0)))=0,"",INDEX(Artikel!$E$2:$E$121,MATCH($I43,Artikel!$B$2:$B$121,0))),""))</f>
        <v/>
      </c>
      <c r="L43" s="23">
        <f>IF(OR($D43&lt;&gt;"erledigt",$I43="",$J43=""),"",ROUND(N($J43)*N($K43),2))</f>
        <v/>
      </c>
      <c r="M43" s="10">
        <f>IF(OR($D43&lt;&gt;"erledigt",$I43="",N($J43)=0),"",IF(N($K43)&gt;0,"","Preis fehlt"))</f>
        <v/>
      </c>
      <c r="N43" s="19" t="n"/>
    </row>
    <row r="44">
      <c r="A44" s="24" t="n"/>
      <c r="B44" s="19" t="n"/>
      <c r="C44" s="19" t="n"/>
      <c r="D44" s="19" t="n"/>
      <c r="E44" s="19" t="n"/>
      <c r="F44" s="25" t="n"/>
      <c r="G44" s="23">
        <f>IF($B44="","",IF(AND($E44&lt;&gt;"",N(IFERROR(INDEX(Personen!$C$2:$C$41,MATCH($E44,Personen!$B$2:$B$41,0)),0))&gt;0),INDEX(Personen!$C$2:$C$41,MATCH($E44,Personen!$B$2:$B$41,0)),Ökonomie!$C$5))</f>
        <v/>
      </c>
      <c r="H44" s="23">
        <f>IF(OR($D44&lt;&gt;"erledigt",$F44=""),"",ROUND(N($F44)*N($G44),2))</f>
        <v/>
      </c>
      <c r="I44" s="19" t="n"/>
      <c r="J44" s="20" t="n"/>
      <c r="K44" s="23">
        <f>IF($I44="","",IFERROR(IF(N(INDEX(Artikel!$E$2:$E$121,MATCH($I44,Artikel!$B$2:$B$121,0)))=0,"",INDEX(Artikel!$E$2:$E$121,MATCH($I44,Artikel!$B$2:$B$121,0))),""))</f>
        <v/>
      </c>
      <c r="L44" s="23">
        <f>IF(OR($D44&lt;&gt;"erledigt",$I44="",$J44=""),"",ROUND(N($J44)*N($K44),2))</f>
        <v/>
      </c>
      <c r="M44" s="10">
        <f>IF(OR($D44&lt;&gt;"erledigt",$I44="",N($J44)=0),"",IF(N($K44)&gt;0,"","Preis fehlt"))</f>
        <v/>
      </c>
      <c r="N44" s="19" t="n"/>
    </row>
    <row r="45">
      <c r="A45" s="24" t="n"/>
      <c r="B45" s="19" t="n"/>
      <c r="C45" s="19" t="n"/>
      <c r="D45" s="19" t="n"/>
      <c r="E45" s="19" t="n"/>
      <c r="F45" s="25" t="n"/>
      <c r="G45" s="23">
        <f>IF($B45="","",IF(AND($E45&lt;&gt;"",N(IFERROR(INDEX(Personen!$C$2:$C$41,MATCH($E45,Personen!$B$2:$B$41,0)),0))&gt;0),INDEX(Personen!$C$2:$C$41,MATCH($E45,Personen!$B$2:$B$41,0)),Ökonomie!$C$5))</f>
        <v/>
      </c>
      <c r="H45" s="23">
        <f>IF(OR($D45&lt;&gt;"erledigt",$F45=""),"",ROUND(N($F45)*N($G45),2))</f>
        <v/>
      </c>
      <c r="I45" s="19" t="n"/>
      <c r="J45" s="20" t="n"/>
      <c r="K45" s="23">
        <f>IF($I45="","",IFERROR(IF(N(INDEX(Artikel!$E$2:$E$121,MATCH($I45,Artikel!$B$2:$B$121,0)))=0,"",INDEX(Artikel!$E$2:$E$121,MATCH($I45,Artikel!$B$2:$B$121,0))),""))</f>
        <v/>
      </c>
      <c r="L45" s="23">
        <f>IF(OR($D45&lt;&gt;"erledigt",$I45="",$J45=""),"",ROUND(N($J45)*N($K45),2))</f>
        <v/>
      </c>
      <c r="M45" s="10">
        <f>IF(OR($D45&lt;&gt;"erledigt",$I45="",N($J45)=0),"",IF(N($K45)&gt;0,"","Preis fehlt"))</f>
        <v/>
      </c>
      <c r="N45" s="19" t="n"/>
    </row>
    <row r="46">
      <c r="A46" s="24" t="n"/>
      <c r="B46" s="19" t="n"/>
      <c r="C46" s="19" t="n"/>
      <c r="D46" s="19" t="n"/>
      <c r="E46" s="19" t="n"/>
      <c r="F46" s="25" t="n"/>
      <c r="G46" s="23">
        <f>IF($B46="","",IF(AND($E46&lt;&gt;"",N(IFERROR(INDEX(Personen!$C$2:$C$41,MATCH($E46,Personen!$B$2:$B$41,0)),0))&gt;0),INDEX(Personen!$C$2:$C$41,MATCH($E46,Personen!$B$2:$B$41,0)),Ökonomie!$C$5))</f>
        <v/>
      </c>
      <c r="H46" s="23">
        <f>IF(OR($D46&lt;&gt;"erledigt",$F46=""),"",ROUND(N($F46)*N($G46),2))</f>
        <v/>
      </c>
      <c r="I46" s="19" t="n"/>
      <c r="J46" s="20" t="n"/>
      <c r="K46" s="23">
        <f>IF($I46="","",IFERROR(IF(N(INDEX(Artikel!$E$2:$E$121,MATCH($I46,Artikel!$B$2:$B$121,0)))=0,"",INDEX(Artikel!$E$2:$E$121,MATCH($I46,Artikel!$B$2:$B$121,0))),""))</f>
        <v/>
      </c>
      <c r="L46" s="23">
        <f>IF(OR($D46&lt;&gt;"erledigt",$I46="",$J46=""),"",ROUND(N($J46)*N($K46),2))</f>
        <v/>
      </c>
      <c r="M46" s="10">
        <f>IF(OR($D46&lt;&gt;"erledigt",$I46="",N($J46)=0),"",IF(N($K46)&gt;0,"","Preis fehlt"))</f>
        <v/>
      </c>
      <c r="N46" s="19" t="n"/>
    </row>
    <row r="47">
      <c r="A47" s="24" t="n"/>
      <c r="B47" s="19" t="n"/>
      <c r="C47" s="19" t="n"/>
      <c r="D47" s="19" t="n"/>
      <c r="E47" s="19" t="n"/>
      <c r="F47" s="25" t="n"/>
      <c r="G47" s="23">
        <f>IF($B47="","",IF(AND($E47&lt;&gt;"",N(IFERROR(INDEX(Personen!$C$2:$C$41,MATCH($E47,Personen!$B$2:$B$41,0)),0))&gt;0),INDEX(Personen!$C$2:$C$41,MATCH($E47,Personen!$B$2:$B$41,0)),Ökonomie!$C$5))</f>
        <v/>
      </c>
      <c r="H47" s="23">
        <f>IF(OR($D47&lt;&gt;"erledigt",$F47=""),"",ROUND(N($F47)*N($G47),2))</f>
        <v/>
      </c>
      <c r="I47" s="19" t="n"/>
      <c r="J47" s="20" t="n"/>
      <c r="K47" s="23">
        <f>IF($I47="","",IFERROR(IF(N(INDEX(Artikel!$E$2:$E$121,MATCH($I47,Artikel!$B$2:$B$121,0)))=0,"",INDEX(Artikel!$E$2:$E$121,MATCH($I47,Artikel!$B$2:$B$121,0))),""))</f>
        <v/>
      </c>
      <c r="L47" s="23">
        <f>IF(OR($D47&lt;&gt;"erledigt",$I47="",$J47=""),"",ROUND(N($J47)*N($K47),2))</f>
        <v/>
      </c>
      <c r="M47" s="10">
        <f>IF(OR($D47&lt;&gt;"erledigt",$I47="",N($J47)=0),"",IF(N($K47)&gt;0,"","Preis fehlt"))</f>
        <v/>
      </c>
      <c r="N47" s="19" t="n"/>
    </row>
    <row r="48">
      <c r="A48" s="24" t="n"/>
      <c r="B48" s="19" t="n"/>
      <c r="C48" s="19" t="n"/>
      <c r="D48" s="19" t="n"/>
      <c r="E48" s="19" t="n"/>
      <c r="F48" s="25" t="n"/>
      <c r="G48" s="23">
        <f>IF($B48="","",IF(AND($E48&lt;&gt;"",N(IFERROR(INDEX(Personen!$C$2:$C$41,MATCH($E48,Personen!$B$2:$B$41,0)),0))&gt;0),INDEX(Personen!$C$2:$C$41,MATCH($E48,Personen!$B$2:$B$41,0)),Ökonomie!$C$5))</f>
        <v/>
      </c>
      <c r="H48" s="23">
        <f>IF(OR($D48&lt;&gt;"erledigt",$F48=""),"",ROUND(N($F48)*N($G48),2))</f>
        <v/>
      </c>
      <c r="I48" s="19" t="n"/>
      <c r="J48" s="20" t="n"/>
      <c r="K48" s="23">
        <f>IF($I48="","",IFERROR(IF(N(INDEX(Artikel!$E$2:$E$121,MATCH($I48,Artikel!$B$2:$B$121,0)))=0,"",INDEX(Artikel!$E$2:$E$121,MATCH($I48,Artikel!$B$2:$B$121,0))),""))</f>
        <v/>
      </c>
      <c r="L48" s="23">
        <f>IF(OR($D48&lt;&gt;"erledigt",$I48="",$J48=""),"",ROUND(N($J48)*N($K48),2))</f>
        <v/>
      </c>
      <c r="M48" s="10">
        <f>IF(OR($D48&lt;&gt;"erledigt",$I48="",N($J48)=0),"",IF(N($K48)&gt;0,"","Preis fehlt"))</f>
        <v/>
      </c>
      <c r="N48" s="19" t="n"/>
    </row>
    <row r="49">
      <c r="A49" s="24" t="n"/>
      <c r="B49" s="19" t="n"/>
      <c r="C49" s="19" t="n"/>
      <c r="D49" s="19" t="n"/>
      <c r="E49" s="19" t="n"/>
      <c r="F49" s="25" t="n"/>
      <c r="G49" s="23">
        <f>IF($B49="","",IF(AND($E49&lt;&gt;"",N(IFERROR(INDEX(Personen!$C$2:$C$41,MATCH($E49,Personen!$B$2:$B$41,0)),0))&gt;0),INDEX(Personen!$C$2:$C$41,MATCH($E49,Personen!$B$2:$B$41,0)),Ökonomie!$C$5))</f>
        <v/>
      </c>
      <c r="H49" s="23">
        <f>IF(OR($D49&lt;&gt;"erledigt",$F49=""),"",ROUND(N($F49)*N($G49),2))</f>
        <v/>
      </c>
      <c r="I49" s="19" t="n"/>
      <c r="J49" s="20" t="n"/>
      <c r="K49" s="23">
        <f>IF($I49="","",IFERROR(IF(N(INDEX(Artikel!$E$2:$E$121,MATCH($I49,Artikel!$B$2:$B$121,0)))=0,"",INDEX(Artikel!$E$2:$E$121,MATCH($I49,Artikel!$B$2:$B$121,0))),""))</f>
        <v/>
      </c>
      <c r="L49" s="23">
        <f>IF(OR($D49&lt;&gt;"erledigt",$I49="",$J49=""),"",ROUND(N($J49)*N($K49),2))</f>
        <v/>
      </c>
      <c r="M49" s="10">
        <f>IF(OR($D49&lt;&gt;"erledigt",$I49="",N($J49)=0),"",IF(N($K49)&gt;0,"","Preis fehlt"))</f>
        <v/>
      </c>
      <c r="N49" s="19" t="n"/>
    </row>
    <row r="50">
      <c r="A50" s="24" t="n"/>
      <c r="B50" s="19" t="n"/>
      <c r="C50" s="19" t="n"/>
      <c r="D50" s="19" t="n"/>
      <c r="E50" s="19" t="n"/>
      <c r="F50" s="25" t="n"/>
      <c r="G50" s="23">
        <f>IF($B50="","",IF(AND($E50&lt;&gt;"",N(IFERROR(INDEX(Personen!$C$2:$C$41,MATCH($E50,Personen!$B$2:$B$41,0)),0))&gt;0),INDEX(Personen!$C$2:$C$41,MATCH($E50,Personen!$B$2:$B$41,0)),Ökonomie!$C$5))</f>
        <v/>
      </c>
      <c r="H50" s="23">
        <f>IF(OR($D50&lt;&gt;"erledigt",$F50=""),"",ROUND(N($F50)*N($G50),2))</f>
        <v/>
      </c>
      <c r="I50" s="19" t="n"/>
      <c r="J50" s="20" t="n"/>
      <c r="K50" s="23">
        <f>IF($I50="","",IFERROR(IF(N(INDEX(Artikel!$E$2:$E$121,MATCH($I50,Artikel!$B$2:$B$121,0)))=0,"",INDEX(Artikel!$E$2:$E$121,MATCH($I50,Artikel!$B$2:$B$121,0))),""))</f>
        <v/>
      </c>
      <c r="L50" s="23">
        <f>IF(OR($D50&lt;&gt;"erledigt",$I50="",$J50=""),"",ROUND(N($J50)*N($K50),2))</f>
        <v/>
      </c>
      <c r="M50" s="10">
        <f>IF(OR($D50&lt;&gt;"erledigt",$I50="",N($J50)=0),"",IF(N($K50)&gt;0,"","Preis fehlt"))</f>
        <v/>
      </c>
      <c r="N50" s="19" t="n"/>
    </row>
    <row r="51">
      <c r="A51" s="24" t="n"/>
      <c r="B51" s="19" t="n"/>
      <c r="C51" s="19" t="n"/>
      <c r="D51" s="19" t="n"/>
      <c r="E51" s="19" t="n"/>
      <c r="F51" s="25" t="n"/>
      <c r="G51" s="23">
        <f>IF($B51="","",IF(AND($E51&lt;&gt;"",N(IFERROR(INDEX(Personen!$C$2:$C$41,MATCH($E51,Personen!$B$2:$B$41,0)),0))&gt;0),INDEX(Personen!$C$2:$C$41,MATCH($E51,Personen!$B$2:$B$41,0)),Ökonomie!$C$5))</f>
        <v/>
      </c>
      <c r="H51" s="23">
        <f>IF(OR($D51&lt;&gt;"erledigt",$F51=""),"",ROUND(N($F51)*N($G51),2))</f>
        <v/>
      </c>
      <c r="I51" s="19" t="n"/>
      <c r="J51" s="20" t="n"/>
      <c r="K51" s="23">
        <f>IF($I51="","",IFERROR(IF(N(INDEX(Artikel!$E$2:$E$121,MATCH($I51,Artikel!$B$2:$B$121,0)))=0,"",INDEX(Artikel!$E$2:$E$121,MATCH($I51,Artikel!$B$2:$B$121,0))),""))</f>
        <v/>
      </c>
      <c r="L51" s="23">
        <f>IF(OR($D51&lt;&gt;"erledigt",$I51="",$J51=""),"",ROUND(N($J51)*N($K51),2))</f>
        <v/>
      </c>
      <c r="M51" s="10">
        <f>IF(OR($D51&lt;&gt;"erledigt",$I51="",N($J51)=0),"",IF(N($K51)&gt;0,"","Preis fehlt"))</f>
        <v/>
      </c>
      <c r="N51" s="19" t="n"/>
    </row>
    <row r="52">
      <c r="A52" s="24" t="n"/>
      <c r="B52" s="19" t="n"/>
      <c r="C52" s="19" t="n"/>
      <c r="D52" s="19" t="n"/>
      <c r="E52" s="19" t="n"/>
      <c r="F52" s="25" t="n"/>
      <c r="G52" s="23">
        <f>IF($B52="","",IF(AND($E52&lt;&gt;"",N(IFERROR(INDEX(Personen!$C$2:$C$41,MATCH($E52,Personen!$B$2:$B$41,0)),0))&gt;0),INDEX(Personen!$C$2:$C$41,MATCH($E52,Personen!$B$2:$B$41,0)),Ökonomie!$C$5))</f>
        <v/>
      </c>
      <c r="H52" s="23">
        <f>IF(OR($D52&lt;&gt;"erledigt",$F52=""),"",ROUND(N($F52)*N($G52),2))</f>
        <v/>
      </c>
      <c r="I52" s="19" t="n"/>
      <c r="J52" s="20" t="n"/>
      <c r="K52" s="23">
        <f>IF($I52="","",IFERROR(IF(N(INDEX(Artikel!$E$2:$E$121,MATCH($I52,Artikel!$B$2:$B$121,0)))=0,"",INDEX(Artikel!$E$2:$E$121,MATCH($I52,Artikel!$B$2:$B$121,0))),""))</f>
        <v/>
      </c>
      <c r="L52" s="23">
        <f>IF(OR($D52&lt;&gt;"erledigt",$I52="",$J52=""),"",ROUND(N($J52)*N($K52),2))</f>
        <v/>
      </c>
      <c r="M52" s="10">
        <f>IF(OR($D52&lt;&gt;"erledigt",$I52="",N($J52)=0),"",IF(N($K52)&gt;0,"","Preis fehlt"))</f>
        <v/>
      </c>
      <c r="N52" s="19" t="n"/>
    </row>
    <row r="53">
      <c r="A53" s="24" t="n"/>
      <c r="B53" s="19" t="n"/>
      <c r="C53" s="19" t="n"/>
      <c r="D53" s="19" t="n"/>
      <c r="E53" s="19" t="n"/>
      <c r="F53" s="25" t="n"/>
      <c r="G53" s="23">
        <f>IF($B53="","",IF(AND($E53&lt;&gt;"",N(IFERROR(INDEX(Personen!$C$2:$C$41,MATCH($E53,Personen!$B$2:$B$41,0)),0))&gt;0),INDEX(Personen!$C$2:$C$41,MATCH($E53,Personen!$B$2:$B$41,0)),Ökonomie!$C$5))</f>
        <v/>
      </c>
      <c r="H53" s="23">
        <f>IF(OR($D53&lt;&gt;"erledigt",$F53=""),"",ROUND(N($F53)*N($G53),2))</f>
        <v/>
      </c>
      <c r="I53" s="19" t="n"/>
      <c r="J53" s="20" t="n"/>
      <c r="K53" s="23">
        <f>IF($I53="","",IFERROR(IF(N(INDEX(Artikel!$E$2:$E$121,MATCH($I53,Artikel!$B$2:$B$121,0)))=0,"",INDEX(Artikel!$E$2:$E$121,MATCH($I53,Artikel!$B$2:$B$121,0))),""))</f>
        <v/>
      </c>
      <c r="L53" s="23">
        <f>IF(OR($D53&lt;&gt;"erledigt",$I53="",$J53=""),"",ROUND(N($J53)*N($K53),2))</f>
        <v/>
      </c>
      <c r="M53" s="10">
        <f>IF(OR($D53&lt;&gt;"erledigt",$I53="",N($J53)=0),"",IF(N($K53)&gt;0,"","Preis fehlt"))</f>
        <v/>
      </c>
      <c r="N53" s="19" t="n"/>
    </row>
    <row r="54">
      <c r="A54" s="24" t="n"/>
      <c r="B54" s="19" t="n"/>
      <c r="C54" s="19" t="n"/>
      <c r="D54" s="19" t="n"/>
      <c r="E54" s="19" t="n"/>
      <c r="F54" s="25" t="n"/>
      <c r="G54" s="23">
        <f>IF($B54="","",IF(AND($E54&lt;&gt;"",N(IFERROR(INDEX(Personen!$C$2:$C$41,MATCH($E54,Personen!$B$2:$B$41,0)),0))&gt;0),INDEX(Personen!$C$2:$C$41,MATCH($E54,Personen!$B$2:$B$41,0)),Ökonomie!$C$5))</f>
        <v/>
      </c>
      <c r="H54" s="23">
        <f>IF(OR($D54&lt;&gt;"erledigt",$F54=""),"",ROUND(N($F54)*N($G54),2))</f>
        <v/>
      </c>
      <c r="I54" s="19" t="n"/>
      <c r="J54" s="20" t="n"/>
      <c r="K54" s="23">
        <f>IF($I54="","",IFERROR(IF(N(INDEX(Artikel!$E$2:$E$121,MATCH($I54,Artikel!$B$2:$B$121,0)))=0,"",INDEX(Artikel!$E$2:$E$121,MATCH($I54,Artikel!$B$2:$B$121,0))),""))</f>
        <v/>
      </c>
      <c r="L54" s="23">
        <f>IF(OR($D54&lt;&gt;"erledigt",$I54="",$J54=""),"",ROUND(N($J54)*N($K54),2))</f>
        <v/>
      </c>
      <c r="M54" s="10">
        <f>IF(OR($D54&lt;&gt;"erledigt",$I54="",N($J54)=0),"",IF(N($K54)&gt;0,"","Preis fehlt"))</f>
        <v/>
      </c>
      <c r="N54" s="19" t="n"/>
    </row>
    <row r="55">
      <c r="A55" s="24" t="n"/>
      <c r="B55" s="19" t="n"/>
      <c r="C55" s="19" t="n"/>
      <c r="D55" s="19" t="n"/>
      <c r="E55" s="19" t="n"/>
      <c r="F55" s="25" t="n"/>
      <c r="G55" s="23">
        <f>IF($B55="","",IF(AND($E55&lt;&gt;"",N(IFERROR(INDEX(Personen!$C$2:$C$41,MATCH($E55,Personen!$B$2:$B$41,0)),0))&gt;0),INDEX(Personen!$C$2:$C$41,MATCH($E55,Personen!$B$2:$B$41,0)),Ökonomie!$C$5))</f>
        <v/>
      </c>
      <c r="H55" s="23">
        <f>IF(OR($D55&lt;&gt;"erledigt",$F55=""),"",ROUND(N($F55)*N($G55),2))</f>
        <v/>
      </c>
      <c r="I55" s="19" t="n"/>
      <c r="J55" s="20" t="n"/>
      <c r="K55" s="23">
        <f>IF($I55="","",IFERROR(IF(N(INDEX(Artikel!$E$2:$E$121,MATCH($I55,Artikel!$B$2:$B$121,0)))=0,"",INDEX(Artikel!$E$2:$E$121,MATCH($I55,Artikel!$B$2:$B$121,0))),""))</f>
        <v/>
      </c>
      <c r="L55" s="23">
        <f>IF(OR($D55&lt;&gt;"erledigt",$I55="",$J55=""),"",ROUND(N($J55)*N($K55),2))</f>
        <v/>
      </c>
      <c r="M55" s="10">
        <f>IF(OR($D55&lt;&gt;"erledigt",$I55="",N($J55)=0),"",IF(N($K55)&gt;0,"","Preis fehlt"))</f>
        <v/>
      </c>
      <c r="N55" s="19" t="n"/>
    </row>
    <row r="56">
      <c r="A56" s="24" t="n"/>
      <c r="B56" s="19" t="n"/>
      <c r="C56" s="19" t="n"/>
      <c r="D56" s="19" t="n"/>
      <c r="E56" s="19" t="n"/>
      <c r="F56" s="25" t="n"/>
      <c r="G56" s="23">
        <f>IF($B56="","",IF(AND($E56&lt;&gt;"",N(IFERROR(INDEX(Personen!$C$2:$C$41,MATCH($E56,Personen!$B$2:$B$41,0)),0))&gt;0),INDEX(Personen!$C$2:$C$41,MATCH($E56,Personen!$B$2:$B$41,0)),Ökonomie!$C$5))</f>
        <v/>
      </c>
      <c r="H56" s="23">
        <f>IF(OR($D56&lt;&gt;"erledigt",$F56=""),"",ROUND(N($F56)*N($G56),2))</f>
        <v/>
      </c>
      <c r="I56" s="19" t="n"/>
      <c r="J56" s="20" t="n"/>
      <c r="K56" s="23">
        <f>IF($I56="","",IFERROR(IF(N(INDEX(Artikel!$E$2:$E$121,MATCH($I56,Artikel!$B$2:$B$121,0)))=0,"",INDEX(Artikel!$E$2:$E$121,MATCH($I56,Artikel!$B$2:$B$121,0))),""))</f>
        <v/>
      </c>
      <c r="L56" s="23">
        <f>IF(OR($D56&lt;&gt;"erledigt",$I56="",$J56=""),"",ROUND(N($J56)*N($K56),2))</f>
        <v/>
      </c>
      <c r="M56" s="10">
        <f>IF(OR($D56&lt;&gt;"erledigt",$I56="",N($J56)=0),"",IF(N($K56)&gt;0,"","Preis fehlt"))</f>
        <v/>
      </c>
      <c r="N56" s="19" t="n"/>
    </row>
    <row r="57">
      <c r="A57" s="24" t="n"/>
      <c r="B57" s="19" t="n"/>
      <c r="C57" s="19" t="n"/>
      <c r="D57" s="19" t="n"/>
      <c r="E57" s="19" t="n"/>
      <c r="F57" s="25" t="n"/>
      <c r="G57" s="23">
        <f>IF($B57="","",IF(AND($E57&lt;&gt;"",N(IFERROR(INDEX(Personen!$C$2:$C$41,MATCH($E57,Personen!$B$2:$B$41,0)),0))&gt;0),INDEX(Personen!$C$2:$C$41,MATCH($E57,Personen!$B$2:$B$41,0)),Ökonomie!$C$5))</f>
        <v/>
      </c>
      <c r="H57" s="23">
        <f>IF(OR($D57&lt;&gt;"erledigt",$F57=""),"",ROUND(N($F57)*N($G57),2))</f>
        <v/>
      </c>
      <c r="I57" s="19" t="n"/>
      <c r="J57" s="20" t="n"/>
      <c r="K57" s="23">
        <f>IF($I57="","",IFERROR(IF(N(INDEX(Artikel!$E$2:$E$121,MATCH($I57,Artikel!$B$2:$B$121,0)))=0,"",INDEX(Artikel!$E$2:$E$121,MATCH($I57,Artikel!$B$2:$B$121,0))),""))</f>
        <v/>
      </c>
      <c r="L57" s="23">
        <f>IF(OR($D57&lt;&gt;"erledigt",$I57="",$J57=""),"",ROUND(N($J57)*N($K57),2))</f>
        <v/>
      </c>
      <c r="M57" s="10">
        <f>IF(OR($D57&lt;&gt;"erledigt",$I57="",N($J57)=0),"",IF(N($K57)&gt;0,"","Preis fehlt"))</f>
        <v/>
      </c>
      <c r="N57" s="19" t="n"/>
    </row>
    <row r="58">
      <c r="A58" s="24" t="n"/>
      <c r="B58" s="19" t="n"/>
      <c r="C58" s="19" t="n"/>
      <c r="D58" s="19" t="n"/>
      <c r="E58" s="19" t="n"/>
      <c r="F58" s="25" t="n"/>
      <c r="G58" s="23">
        <f>IF($B58="","",IF(AND($E58&lt;&gt;"",N(IFERROR(INDEX(Personen!$C$2:$C$41,MATCH($E58,Personen!$B$2:$B$41,0)),0))&gt;0),INDEX(Personen!$C$2:$C$41,MATCH($E58,Personen!$B$2:$B$41,0)),Ökonomie!$C$5))</f>
        <v/>
      </c>
      <c r="H58" s="23">
        <f>IF(OR($D58&lt;&gt;"erledigt",$F58=""),"",ROUND(N($F58)*N($G58),2))</f>
        <v/>
      </c>
      <c r="I58" s="19" t="n"/>
      <c r="J58" s="20" t="n"/>
      <c r="K58" s="23">
        <f>IF($I58="","",IFERROR(IF(N(INDEX(Artikel!$E$2:$E$121,MATCH($I58,Artikel!$B$2:$B$121,0)))=0,"",INDEX(Artikel!$E$2:$E$121,MATCH($I58,Artikel!$B$2:$B$121,0))),""))</f>
        <v/>
      </c>
      <c r="L58" s="23">
        <f>IF(OR($D58&lt;&gt;"erledigt",$I58="",$J58=""),"",ROUND(N($J58)*N($K58),2))</f>
        <v/>
      </c>
      <c r="M58" s="10">
        <f>IF(OR($D58&lt;&gt;"erledigt",$I58="",N($J58)=0),"",IF(N($K58)&gt;0,"","Preis fehlt"))</f>
        <v/>
      </c>
      <c r="N58" s="19" t="n"/>
    </row>
    <row r="59">
      <c r="A59" s="24" t="n"/>
      <c r="B59" s="19" t="n"/>
      <c r="C59" s="19" t="n"/>
      <c r="D59" s="19" t="n"/>
      <c r="E59" s="19" t="n"/>
      <c r="F59" s="25" t="n"/>
      <c r="G59" s="23">
        <f>IF($B59="","",IF(AND($E59&lt;&gt;"",N(IFERROR(INDEX(Personen!$C$2:$C$41,MATCH($E59,Personen!$B$2:$B$41,0)),0))&gt;0),INDEX(Personen!$C$2:$C$41,MATCH($E59,Personen!$B$2:$B$41,0)),Ökonomie!$C$5))</f>
        <v/>
      </c>
      <c r="H59" s="23">
        <f>IF(OR($D59&lt;&gt;"erledigt",$F59=""),"",ROUND(N($F59)*N($G59),2))</f>
        <v/>
      </c>
      <c r="I59" s="19" t="n"/>
      <c r="J59" s="20" t="n"/>
      <c r="K59" s="23">
        <f>IF($I59="","",IFERROR(IF(N(INDEX(Artikel!$E$2:$E$121,MATCH($I59,Artikel!$B$2:$B$121,0)))=0,"",INDEX(Artikel!$E$2:$E$121,MATCH($I59,Artikel!$B$2:$B$121,0))),""))</f>
        <v/>
      </c>
      <c r="L59" s="23">
        <f>IF(OR($D59&lt;&gt;"erledigt",$I59="",$J59=""),"",ROUND(N($J59)*N($K59),2))</f>
        <v/>
      </c>
      <c r="M59" s="10">
        <f>IF(OR($D59&lt;&gt;"erledigt",$I59="",N($J59)=0),"",IF(N($K59)&gt;0,"","Preis fehlt"))</f>
        <v/>
      </c>
      <c r="N59" s="19" t="n"/>
    </row>
    <row r="60">
      <c r="A60" s="24" t="n"/>
      <c r="B60" s="19" t="n"/>
      <c r="C60" s="19" t="n"/>
      <c r="D60" s="19" t="n"/>
      <c r="E60" s="19" t="n"/>
      <c r="F60" s="25" t="n"/>
      <c r="G60" s="23">
        <f>IF($B60="","",IF(AND($E60&lt;&gt;"",N(IFERROR(INDEX(Personen!$C$2:$C$41,MATCH($E60,Personen!$B$2:$B$41,0)),0))&gt;0),INDEX(Personen!$C$2:$C$41,MATCH($E60,Personen!$B$2:$B$41,0)),Ökonomie!$C$5))</f>
        <v/>
      </c>
      <c r="H60" s="23">
        <f>IF(OR($D60&lt;&gt;"erledigt",$F60=""),"",ROUND(N($F60)*N($G60),2))</f>
        <v/>
      </c>
      <c r="I60" s="19" t="n"/>
      <c r="J60" s="20" t="n"/>
      <c r="K60" s="23">
        <f>IF($I60="","",IFERROR(IF(N(INDEX(Artikel!$E$2:$E$121,MATCH($I60,Artikel!$B$2:$B$121,0)))=0,"",INDEX(Artikel!$E$2:$E$121,MATCH($I60,Artikel!$B$2:$B$121,0))),""))</f>
        <v/>
      </c>
      <c r="L60" s="23">
        <f>IF(OR($D60&lt;&gt;"erledigt",$I60="",$J60=""),"",ROUND(N($J60)*N($K60),2))</f>
        <v/>
      </c>
      <c r="M60" s="10">
        <f>IF(OR($D60&lt;&gt;"erledigt",$I60="",N($J60)=0),"",IF(N($K60)&gt;0,"","Preis fehlt"))</f>
        <v/>
      </c>
      <c r="N60" s="19" t="n"/>
    </row>
    <row r="61">
      <c r="A61" s="24" t="n"/>
      <c r="B61" s="19" t="n"/>
      <c r="C61" s="19" t="n"/>
      <c r="D61" s="19" t="n"/>
      <c r="E61" s="19" t="n"/>
      <c r="F61" s="25" t="n"/>
      <c r="G61" s="23">
        <f>IF($B61="","",IF(AND($E61&lt;&gt;"",N(IFERROR(INDEX(Personen!$C$2:$C$41,MATCH($E61,Personen!$B$2:$B$41,0)),0))&gt;0),INDEX(Personen!$C$2:$C$41,MATCH($E61,Personen!$B$2:$B$41,0)),Ökonomie!$C$5))</f>
        <v/>
      </c>
      <c r="H61" s="23">
        <f>IF(OR($D61&lt;&gt;"erledigt",$F61=""),"",ROUND(N($F61)*N($G61),2))</f>
        <v/>
      </c>
      <c r="I61" s="19" t="n"/>
      <c r="J61" s="20" t="n"/>
      <c r="K61" s="23">
        <f>IF($I61="","",IFERROR(IF(N(INDEX(Artikel!$E$2:$E$121,MATCH($I61,Artikel!$B$2:$B$121,0)))=0,"",INDEX(Artikel!$E$2:$E$121,MATCH($I61,Artikel!$B$2:$B$121,0))),""))</f>
        <v/>
      </c>
      <c r="L61" s="23">
        <f>IF(OR($D61&lt;&gt;"erledigt",$I61="",$J61=""),"",ROUND(N($J61)*N($K61),2))</f>
        <v/>
      </c>
      <c r="M61" s="10">
        <f>IF(OR($D61&lt;&gt;"erledigt",$I61="",N($J61)=0),"",IF(N($K61)&gt;0,"","Preis fehlt"))</f>
        <v/>
      </c>
      <c r="N61" s="19" t="n"/>
    </row>
    <row r="62">
      <c r="A62" s="24" t="n"/>
      <c r="B62" s="19" t="n"/>
      <c r="C62" s="19" t="n"/>
      <c r="D62" s="19" t="n"/>
      <c r="E62" s="19" t="n"/>
      <c r="F62" s="25" t="n"/>
      <c r="G62" s="23">
        <f>IF($B62="","",IF(AND($E62&lt;&gt;"",N(IFERROR(INDEX(Personen!$C$2:$C$41,MATCH($E62,Personen!$B$2:$B$41,0)),0))&gt;0),INDEX(Personen!$C$2:$C$41,MATCH($E62,Personen!$B$2:$B$41,0)),Ökonomie!$C$5))</f>
        <v/>
      </c>
      <c r="H62" s="23">
        <f>IF(OR($D62&lt;&gt;"erledigt",$F62=""),"",ROUND(N($F62)*N($G62),2))</f>
        <v/>
      </c>
      <c r="I62" s="19" t="n"/>
      <c r="J62" s="20" t="n"/>
      <c r="K62" s="23">
        <f>IF($I62="","",IFERROR(IF(N(INDEX(Artikel!$E$2:$E$121,MATCH($I62,Artikel!$B$2:$B$121,0)))=0,"",INDEX(Artikel!$E$2:$E$121,MATCH($I62,Artikel!$B$2:$B$121,0))),""))</f>
        <v/>
      </c>
      <c r="L62" s="23">
        <f>IF(OR($D62&lt;&gt;"erledigt",$I62="",$J62=""),"",ROUND(N($J62)*N($K62),2))</f>
        <v/>
      </c>
      <c r="M62" s="10">
        <f>IF(OR($D62&lt;&gt;"erledigt",$I62="",N($J62)=0),"",IF(N($K62)&gt;0,"","Preis fehlt"))</f>
        <v/>
      </c>
      <c r="N62" s="19" t="n"/>
    </row>
    <row r="63">
      <c r="A63" s="24" t="n"/>
      <c r="B63" s="19" t="n"/>
      <c r="C63" s="19" t="n"/>
      <c r="D63" s="19" t="n"/>
      <c r="E63" s="19" t="n"/>
      <c r="F63" s="25" t="n"/>
      <c r="G63" s="23">
        <f>IF($B63="","",IF(AND($E63&lt;&gt;"",N(IFERROR(INDEX(Personen!$C$2:$C$41,MATCH($E63,Personen!$B$2:$B$41,0)),0))&gt;0),INDEX(Personen!$C$2:$C$41,MATCH($E63,Personen!$B$2:$B$41,0)),Ökonomie!$C$5))</f>
        <v/>
      </c>
      <c r="H63" s="23">
        <f>IF(OR($D63&lt;&gt;"erledigt",$F63=""),"",ROUND(N($F63)*N($G63),2))</f>
        <v/>
      </c>
      <c r="I63" s="19" t="n"/>
      <c r="J63" s="20" t="n"/>
      <c r="K63" s="23">
        <f>IF($I63="","",IFERROR(IF(N(INDEX(Artikel!$E$2:$E$121,MATCH($I63,Artikel!$B$2:$B$121,0)))=0,"",INDEX(Artikel!$E$2:$E$121,MATCH($I63,Artikel!$B$2:$B$121,0))),""))</f>
        <v/>
      </c>
      <c r="L63" s="23">
        <f>IF(OR($D63&lt;&gt;"erledigt",$I63="",$J63=""),"",ROUND(N($J63)*N($K63),2))</f>
        <v/>
      </c>
      <c r="M63" s="10">
        <f>IF(OR($D63&lt;&gt;"erledigt",$I63="",N($J63)=0),"",IF(N($K63)&gt;0,"","Preis fehlt"))</f>
        <v/>
      </c>
      <c r="N63" s="19" t="n"/>
    </row>
    <row r="64">
      <c r="A64" s="24" t="n"/>
      <c r="B64" s="19" t="n"/>
      <c r="C64" s="19" t="n"/>
      <c r="D64" s="19" t="n"/>
      <c r="E64" s="19" t="n"/>
      <c r="F64" s="25" t="n"/>
      <c r="G64" s="23">
        <f>IF($B64="","",IF(AND($E64&lt;&gt;"",N(IFERROR(INDEX(Personen!$C$2:$C$41,MATCH($E64,Personen!$B$2:$B$41,0)),0))&gt;0),INDEX(Personen!$C$2:$C$41,MATCH($E64,Personen!$B$2:$B$41,0)),Ökonomie!$C$5))</f>
        <v/>
      </c>
      <c r="H64" s="23">
        <f>IF(OR($D64&lt;&gt;"erledigt",$F64=""),"",ROUND(N($F64)*N($G64),2))</f>
        <v/>
      </c>
      <c r="I64" s="19" t="n"/>
      <c r="J64" s="20" t="n"/>
      <c r="K64" s="23">
        <f>IF($I64="","",IFERROR(IF(N(INDEX(Artikel!$E$2:$E$121,MATCH($I64,Artikel!$B$2:$B$121,0)))=0,"",INDEX(Artikel!$E$2:$E$121,MATCH($I64,Artikel!$B$2:$B$121,0))),""))</f>
        <v/>
      </c>
      <c r="L64" s="23">
        <f>IF(OR($D64&lt;&gt;"erledigt",$I64="",$J64=""),"",ROUND(N($J64)*N($K64),2))</f>
        <v/>
      </c>
      <c r="M64" s="10">
        <f>IF(OR($D64&lt;&gt;"erledigt",$I64="",N($J64)=0),"",IF(N($K64)&gt;0,"","Preis fehlt"))</f>
        <v/>
      </c>
      <c r="N64" s="19" t="n"/>
    </row>
    <row r="65">
      <c r="A65" s="24" t="n"/>
      <c r="B65" s="19" t="n"/>
      <c r="C65" s="19" t="n"/>
      <c r="D65" s="19" t="n"/>
      <c r="E65" s="19" t="n"/>
      <c r="F65" s="25" t="n"/>
      <c r="G65" s="23">
        <f>IF($B65="","",IF(AND($E65&lt;&gt;"",N(IFERROR(INDEX(Personen!$C$2:$C$41,MATCH($E65,Personen!$B$2:$B$41,0)),0))&gt;0),INDEX(Personen!$C$2:$C$41,MATCH($E65,Personen!$B$2:$B$41,0)),Ökonomie!$C$5))</f>
        <v/>
      </c>
      <c r="H65" s="23">
        <f>IF(OR($D65&lt;&gt;"erledigt",$F65=""),"",ROUND(N($F65)*N($G65),2))</f>
        <v/>
      </c>
      <c r="I65" s="19" t="n"/>
      <c r="J65" s="20" t="n"/>
      <c r="K65" s="23">
        <f>IF($I65="","",IFERROR(IF(N(INDEX(Artikel!$E$2:$E$121,MATCH($I65,Artikel!$B$2:$B$121,0)))=0,"",INDEX(Artikel!$E$2:$E$121,MATCH($I65,Artikel!$B$2:$B$121,0))),""))</f>
        <v/>
      </c>
      <c r="L65" s="23">
        <f>IF(OR($D65&lt;&gt;"erledigt",$I65="",$J65=""),"",ROUND(N($J65)*N($K65),2))</f>
        <v/>
      </c>
      <c r="M65" s="10">
        <f>IF(OR($D65&lt;&gt;"erledigt",$I65="",N($J65)=0),"",IF(N($K65)&gt;0,"","Preis fehlt"))</f>
        <v/>
      </c>
      <c r="N65" s="19" t="n"/>
    </row>
    <row r="66">
      <c r="A66" s="24" t="n"/>
      <c r="B66" s="19" t="n"/>
      <c r="C66" s="19" t="n"/>
      <c r="D66" s="19" t="n"/>
      <c r="E66" s="19" t="n"/>
      <c r="F66" s="25" t="n"/>
      <c r="G66" s="23">
        <f>IF($B66="","",IF(AND($E66&lt;&gt;"",N(IFERROR(INDEX(Personen!$C$2:$C$41,MATCH($E66,Personen!$B$2:$B$41,0)),0))&gt;0),INDEX(Personen!$C$2:$C$41,MATCH($E66,Personen!$B$2:$B$41,0)),Ökonomie!$C$5))</f>
        <v/>
      </c>
      <c r="H66" s="23">
        <f>IF(OR($D66&lt;&gt;"erledigt",$F66=""),"",ROUND(N($F66)*N($G66),2))</f>
        <v/>
      </c>
      <c r="I66" s="19" t="n"/>
      <c r="J66" s="20" t="n"/>
      <c r="K66" s="23">
        <f>IF($I66="","",IFERROR(IF(N(INDEX(Artikel!$E$2:$E$121,MATCH($I66,Artikel!$B$2:$B$121,0)))=0,"",INDEX(Artikel!$E$2:$E$121,MATCH($I66,Artikel!$B$2:$B$121,0))),""))</f>
        <v/>
      </c>
      <c r="L66" s="23">
        <f>IF(OR($D66&lt;&gt;"erledigt",$I66="",$J66=""),"",ROUND(N($J66)*N($K66),2))</f>
        <v/>
      </c>
      <c r="M66" s="10">
        <f>IF(OR($D66&lt;&gt;"erledigt",$I66="",N($J66)=0),"",IF(N($K66)&gt;0,"","Preis fehlt"))</f>
        <v/>
      </c>
      <c r="N66" s="19" t="n"/>
    </row>
    <row r="67">
      <c r="A67" s="24" t="n"/>
      <c r="B67" s="19" t="n"/>
      <c r="C67" s="19" t="n"/>
      <c r="D67" s="19" t="n"/>
      <c r="E67" s="19" t="n"/>
      <c r="F67" s="25" t="n"/>
      <c r="G67" s="23">
        <f>IF($B67="","",IF(AND($E67&lt;&gt;"",N(IFERROR(INDEX(Personen!$C$2:$C$41,MATCH($E67,Personen!$B$2:$B$41,0)),0))&gt;0),INDEX(Personen!$C$2:$C$41,MATCH($E67,Personen!$B$2:$B$41,0)),Ökonomie!$C$5))</f>
        <v/>
      </c>
      <c r="H67" s="23">
        <f>IF(OR($D67&lt;&gt;"erledigt",$F67=""),"",ROUND(N($F67)*N($G67),2))</f>
        <v/>
      </c>
      <c r="I67" s="19" t="n"/>
      <c r="J67" s="20" t="n"/>
      <c r="K67" s="23">
        <f>IF($I67="","",IFERROR(IF(N(INDEX(Artikel!$E$2:$E$121,MATCH($I67,Artikel!$B$2:$B$121,0)))=0,"",INDEX(Artikel!$E$2:$E$121,MATCH($I67,Artikel!$B$2:$B$121,0))),""))</f>
        <v/>
      </c>
      <c r="L67" s="23">
        <f>IF(OR($D67&lt;&gt;"erledigt",$I67="",$J67=""),"",ROUND(N($J67)*N($K67),2))</f>
        <v/>
      </c>
      <c r="M67" s="10">
        <f>IF(OR($D67&lt;&gt;"erledigt",$I67="",N($J67)=0),"",IF(N($K67)&gt;0,"","Preis fehlt"))</f>
        <v/>
      </c>
      <c r="N67" s="19" t="n"/>
    </row>
    <row r="68">
      <c r="A68" s="24" t="n"/>
      <c r="B68" s="19" t="n"/>
      <c r="C68" s="19" t="n"/>
      <c r="D68" s="19" t="n"/>
      <c r="E68" s="19" t="n"/>
      <c r="F68" s="25" t="n"/>
      <c r="G68" s="23">
        <f>IF($B68="","",IF(AND($E68&lt;&gt;"",N(IFERROR(INDEX(Personen!$C$2:$C$41,MATCH($E68,Personen!$B$2:$B$41,0)),0))&gt;0),INDEX(Personen!$C$2:$C$41,MATCH($E68,Personen!$B$2:$B$41,0)),Ökonomie!$C$5))</f>
        <v/>
      </c>
      <c r="H68" s="23">
        <f>IF(OR($D68&lt;&gt;"erledigt",$F68=""),"",ROUND(N($F68)*N($G68),2))</f>
        <v/>
      </c>
      <c r="I68" s="19" t="n"/>
      <c r="J68" s="20" t="n"/>
      <c r="K68" s="23">
        <f>IF($I68="","",IFERROR(IF(N(INDEX(Artikel!$E$2:$E$121,MATCH($I68,Artikel!$B$2:$B$121,0)))=0,"",INDEX(Artikel!$E$2:$E$121,MATCH($I68,Artikel!$B$2:$B$121,0))),""))</f>
        <v/>
      </c>
      <c r="L68" s="23">
        <f>IF(OR($D68&lt;&gt;"erledigt",$I68="",$J68=""),"",ROUND(N($J68)*N($K68),2))</f>
        <v/>
      </c>
      <c r="M68" s="10">
        <f>IF(OR($D68&lt;&gt;"erledigt",$I68="",N($J68)=0),"",IF(N($K68)&gt;0,"","Preis fehlt"))</f>
        <v/>
      </c>
      <c r="N68" s="19" t="n"/>
    </row>
    <row r="69">
      <c r="A69" s="24" t="n"/>
      <c r="B69" s="19" t="n"/>
      <c r="C69" s="19" t="n"/>
      <c r="D69" s="19" t="n"/>
      <c r="E69" s="19" t="n"/>
      <c r="F69" s="25" t="n"/>
      <c r="G69" s="23">
        <f>IF($B69="","",IF(AND($E69&lt;&gt;"",N(IFERROR(INDEX(Personen!$C$2:$C$41,MATCH($E69,Personen!$B$2:$B$41,0)),0))&gt;0),INDEX(Personen!$C$2:$C$41,MATCH($E69,Personen!$B$2:$B$41,0)),Ökonomie!$C$5))</f>
        <v/>
      </c>
      <c r="H69" s="23">
        <f>IF(OR($D69&lt;&gt;"erledigt",$F69=""),"",ROUND(N($F69)*N($G69),2))</f>
        <v/>
      </c>
      <c r="I69" s="19" t="n"/>
      <c r="J69" s="20" t="n"/>
      <c r="K69" s="23">
        <f>IF($I69="","",IFERROR(IF(N(INDEX(Artikel!$E$2:$E$121,MATCH($I69,Artikel!$B$2:$B$121,0)))=0,"",INDEX(Artikel!$E$2:$E$121,MATCH($I69,Artikel!$B$2:$B$121,0))),""))</f>
        <v/>
      </c>
      <c r="L69" s="23">
        <f>IF(OR($D69&lt;&gt;"erledigt",$I69="",$J69=""),"",ROUND(N($J69)*N($K69),2))</f>
        <v/>
      </c>
      <c r="M69" s="10">
        <f>IF(OR($D69&lt;&gt;"erledigt",$I69="",N($J69)=0),"",IF(N($K69)&gt;0,"","Preis fehlt"))</f>
        <v/>
      </c>
      <c r="N69" s="19" t="n"/>
    </row>
    <row r="70">
      <c r="A70" s="24" t="n"/>
      <c r="B70" s="19" t="n"/>
      <c r="C70" s="19" t="n"/>
      <c r="D70" s="19" t="n"/>
      <c r="E70" s="19" t="n"/>
      <c r="F70" s="25" t="n"/>
      <c r="G70" s="23">
        <f>IF($B70="","",IF(AND($E70&lt;&gt;"",N(IFERROR(INDEX(Personen!$C$2:$C$41,MATCH($E70,Personen!$B$2:$B$41,0)),0))&gt;0),INDEX(Personen!$C$2:$C$41,MATCH($E70,Personen!$B$2:$B$41,0)),Ökonomie!$C$5))</f>
        <v/>
      </c>
      <c r="H70" s="23">
        <f>IF(OR($D70&lt;&gt;"erledigt",$F70=""),"",ROUND(N($F70)*N($G70),2))</f>
        <v/>
      </c>
      <c r="I70" s="19" t="n"/>
      <c r="J70" s="20" t="n"/>
      <c r="K70" s="23">
        <f>IF($I70="","",IFERROR(IF(N(INDEX(Artikel!$E$2:$E$121,MATCH($I70,Artikel!$B$2:$B$121,0)))=0,"",INDEX(Artikel!$E$2:$E$121,MATCH($I70,Artikel!$B$2:$B$121,0))),""))</f>
        <v/>
      </c>
      <c r="L70" s="23">
        <f>IF(OR($D70&lt;&gt;"erledigt",$I70="",$J70=""),"",ROUND(N($J70)*N($K70),2))</f>
        <v/>
      </c>
      <c r="M70" s="10">
        <f>IF(OR($D70&lt;&gt;"erledigt",$I70="",N($J70)=0),"",IF(N($K70)&gt;0,"","Preis fehlt"))</f>
        <v/>
      </c>
      <c r="N70" s="19" t="n"/>
    </row>
    <row r="71">
      <c r="A71" s="24" t="n"/>
      <c r="B71" s="19" t="n"/>
      <c r="C71" s="19" t="n"/>
      <c r="D71" s="19" t="n"/>
      <c r="E71" s="19" t="n"/>
      <c r="F71" s="25" t="n"/>
      <c r="G71" s="23">
        <f>IF($B71="","",IF(AND($E71&lt;&gt;"",N(IFERROR(INDEX(Personen!$C$2:$C$41,MATCH($E71,Personen!$B$2:$B$41,0)),0))&gt;0),INDEX(Personen!$C$2:$C$41,MATCH($E71,Personen!$B$2:$B$41,0)),Ökonomie!$C$5))</f>
        <v/>
      </c>
      <c r="H71" s="23">
        <f>IF(OR($D71&lt;&gt;"erledigt",$F71=""),"",ROUND(N($F71)*N($G71),2))</f>
        <v/>
      </c>
      <c r="I71" s="19" t="n"/>
      <c r="J71" s="20" t="n"/>
      <c r="K71" s="23">
        <f>IF($I71="","",IFERROR(IF(N(INDEX(Artikel!$E$2:$E$121,MATCH($I71,Artikel!$B$2:$B$121,0)))=0,"",INDEX(Artikel!$E$2:$E$121,MATCH($I71,Artikel!$B$2:$B$121,0))),""))</f>
        <v/>
      </c>
      <c r="L71" s="23">
        <f>IF(OR($D71&lt;&gt;"erledigt",$I71="",$J71=""),"",ROUND(N($J71)*N($K71),2))</f>
        <v/>
      </c>
      <c r="M71" s="10">
        <f>IF(OR($D71&lt;&gt;"erledigt",$I71="",N($J71)=0),"",IF(N($K71)&gt;0,"","Preis fehlt"))</f>
        <v/>
      </c>
      <c r="N71" s="19" t="n"/>
    </row>
    <row r="72">
      <c r="A72" s="24" t="n"/>
      <c r="B72" s="19" t="n"/>
      <c r="C72" s="19" t="n"/>
      <c r="D72" s="19" t="n"/>
      <c r="E72" s="19" t="n"/>
      <c r="F72" s="25" t="n"/>
      <c r="G72" s="23">
        <f>IF($B72="","",IF(AND($E72&lt;&gt;"",N(IFERROR(INDEX(Personen!$C$2:$C$41,MATCH($E72,Personen!$B$2:$B$41,0)),0))&gt;0),INDEX(Personen!$C$2:$C$41,MATCH($E72,Personen!$B$2:$B$41,0)),Ökonomie!$C$5))</f>
        <v/>
      </c>
      <c r="H72" s="23">
        <f>IF(OR($D72&lt;&gt;"erledigt",$F72=""),"",ROUND(N($F72)*N($G72),2))</f>
        <v/>
      </c>
      <c r="I72" s="19" t="n"/>
      <c r="J72" s="20" t="n"/>
      <c r="K72" s="23">
        <f>IF($I72="","",IFERROR(IF(N(INDEX(Artikel!$E$2:$E$121,MATCH($I72,Artikel!$B$2:$B$121,0)))=0,"",INDEX(Artikel!$E$2:$E$121,MATCH($I72,Artikel!$B$2:$B$121,0))),""))</f>
        <v/>
      </c>
      <c r="L72" s="23">
        <f>IF(OR($D72&lt;&gt;"erledigt",$I72="",$J72=""),"",ROUND(N($J72)*N($K72),2))</f>
        <v/>
      </c>
      <c r="M72" s="10">
        <f>IF(OR($D72&lt;&gt;"erledigt",$I72="",N($J72)=0),"",IF(N($K72)&gt;0,"","Preis fehlt"))</f>
        <v/>
      </c>
      <c r="N72" s="19" t="n"/>
    </row>
    <row r="73">
      <c r="A73" s="24" t="n"/>
      <c r="B73" s="19" t="n"/>
      <c r="C73" s="19" t="n"/>
      <c r="D73" s="19" t="n"/>
      <c r="E73" s="19" t="n"/>
      <c r="F73" s="25" t="n"/>
      <c r="G73" s="23">
        <f>IF($B73="","",IF(AND($E73&lt;&gt;"",N(IFERROR(INDEX(Personen!$C$2:$C$41,MATCH($E73,Personen!$B$2:$B$41,0)),0))&gt;0),INDEX(Personen!$C$2:$C$41,MATCH($E73,Personen!$B$2:$B$41,0)),Ökonomie!$C$5))</f>
        <v/>
      </c>
      <c r="H73" s="23">
        <f>IF(OR($D73&lt;&gt;"erledigt",$F73=""),"",ROUND(N($F73)*N($G73),2))</f>
        <v/>
      </c>
      <c r="I73" s="19" t="n"/>
      <c r="J73" s="20" t="n"/>
      <c r="K73" s="23">
        <f>IF($I73="","",IFERROR(IF(N(INDEX(Artikel!$E$2:$E$121,MATCH($I73,Artikel!$B$2:$B$121,0)))=0,"",INDEX(Artikel!$E$2:$E$121,MATCH($I73,Artikel!$B$2:$B$121,0))),""))</f>
        <v/>
      </c>
      <c r="L73" s="23">
        <f>IF(OR($D73&lt;&gt;"erledigt",$I73="",$J73=""),"",ROUND(N($J73)*N($K73),2))</f>
        <v/>
      </c>
      <c r="M73" s="10">
        <f>IF(OR($D73&lt;&gt;"erledigt",$I73="",N($J73)=0),"",IF(N($K73)&gt;0,"","Preis fehlt"))</f>
        <v/>
      </c>
      <c r="N73" s="19" t="n"/>
    </row>
    <row r="74">
      <c r="A74" s="24" t="n"/>
      <c r="B74" s="19" t="n"/>
      <c r="C74" s="19" t="n"/>
      <c r="D74" s="19" t="n"/>
      <c r="E74" s="19" t="n"/>
      <c r="F74" s="25" t="n"/>
      <c r="G74" s="23">
        <f>IF($B74="","",IF(AND($E74&lt;&gt;"",N(IFERROR(INDEX(Personen!$C$2:$C$41,MATCH($E74,Personen!$B$2:$B$41,0)),0))&gt;0),INDEX(Personen!$C$2:$C$41,MATCH($E74,Personen!$B$2:$B$41,0)),Ökonomie!$C$5))</f>
        <v/>
      </c>
      <c r="H74" s="23">
        <f>IF(OR($D74&lt;&gt;"erledigt",$F74=""),"",ROUND(N($F74)*N($G74),2))</f>
        <v/>
      </c>
      <c r="I74" s="19" t="n"/>
      <c r="J74" s="20" t="n"/>
      <c r="K74" s="23">
        <f>IF($I74="","",IFERROR(IF(N(INDEX(Artikel!$E$2:$E$121,MATCH($I74,Artikel!$B$2:$B$121,0)))=0,"",INDEX(Artikel!$E$2:$E$121,MATCH($I74,Artikel!$B$2:$B$121,0))),""))</f>
        <v/>
      </c>
      <c r="L74" s="23">
        <f>IF(OR($D74&lt;&gt;"erledigt",$I74="",$J74=""),"",ROUND(N($J74)*N($K74),2))</f>
        <v/>
      </c>
      <c r="M74" s="10">
        <f>IF(OR($D74&lt;&gt;"erledigt",$I74="",N($J74)=0),"",IF(N($K74)&gt;0,"","Preis fehlt"))</f>
        <v/>
      </c>
      <c r="N74" s="19" t="n"/>
    </row>
    <row r="75">
      <c r="A75" s="24" t="n"/>
      <c r="B75" s="19" t="n"/>
      <c r="C75" s="19" t="n"/>
      <c r="D75" s="19" t="n"/>
      <c r="E75" s="19" t="n"/>
      <c r="F75" s="25" t="n"/>
      <c r="G75" s="23">
        <f>IF($B75="","",IF(AND($E75&lt;&gt;"",N(IFERROR(INDEX(Personen!$C$2:$C$41,MATCH($E75,Personen!$B$2:$B$41,0)),0))&gt;0),INDEX(Personen!$C$2:$C$41,MATCH($E75,Personen!$B$2:$B$41,0)),Ökonomie!$C$5))</f>
        <v/>
      </c>
      <c r="H75" s="23">
        <f>IF(OR($D75&lt;&gt;"erledigt",$F75=""),"",ROUND(N($F75)*N($G75),2))</f>
        <v/>
      </c>
      <c r="I75" s="19" t="n"/>
      <c r="J75" s="20" t="n"/>
      <c r="K75" s="23">
        <f>IF($I75="","",IFERROR(IF(N(INDEX(Artikel!$E$2:$E$121,MATCH($I75,Artikel!$B$2:$B$121,0)))=0,"",INDEX(Artikel!$E$2:$E$121,MATCH($I75,Artikel!$B$2:$B$121,0))),""))</f>
        <v/>
      </c>
      <c r="L75" s="23">
        <f>IF(OR($D75&lt;&gt;"erledigt",$I75="",$J75=""),"",ROUND(N($J75)*N($K75),2))</f>
        <v/>
      </c>
      <c r="M75" s="10">
        <f>IF(OR($D75&lt;&gt;"erledigt",$I75="",N($J75)=0),"",IF(N($K75)&gt;0,"","Preis fehlt"))</f>
        <v/>
      </c>
      <c r="N75" s="19" t="n"/>
    </row>
    <row r="76">
      <c r="A76" s="24" t="n"/>
      <c r="B76" s="19" t="n"/>
      <c r="C76" s="19" t="n"/>
      <c r="D76" s="19" t="n"/>
      <c r="E76" s="19" t="n"/>
      <c r="F76" s="25" t="n"/>
      <c r="G76" s="23">
        <f>IF($B76="","",IF(AND($E76&lt;&gt;"",N(IFERROR(INDEX(Personen!$C$2:$C$41,MATCH($E76,Personen!$B$2:$B$41,0)),0))&gt;0),INDEX(Personen!$C$2:$C$41,MATCH($E76,Personen!$B$2:$B$41,0)),Ökonomie!$C$5))</f>
        <v/>
      </c>
      <c r="H76" s="23">
        <f>IF(OR($D76&lt;&gt;"erledigt",$F76=""),"",ROUND(N($F76)*N($G76),2))</f>
        <v/>
      </c>
      <c r="I76" s="19" t="n"/>
      <c r="J76" s="20" t="n"/>
      <c r="K76" s="23">
        <f>IF($I76="","",IFERROR(IF(N(INDEX(Artikel!$E$2:$E$121,MATCH($I76,Artikel!$B$2:$B$121,0)))=0,"",INDEX(Artikel!$E$2:$E$121,MATCH($I76,Artikel!$B$2:$B$121,0))),""))</f>
        <v/>
      </c>
      <c r="L76" s="23">
        <f>IF(OR($D76&lt;&gt;"erledigt",$I76="",$J76=""),"",ROUND(N($J76)*N($K76),2))</f>
        <v/>
      </c>
      <c r="M76" s="10">
        <f>IF(OR($D76&lt;&gt;"erledigt",$I76="",N($J76)=0),"",IF(N($K76)&gt;0,"","Preis fehlt"))</f>
        <v/>
      </c>
      <c r="N76" s="19" t="n"/>
    </row>
    <row r="77">
      <c r="A77" s="24" t="n"/>
      <c r="B77" s="19" t="n"/>
      <c r="C77" s="19" t="n"/>
      <c r="D77" s="19" t="n"/>
      <c r="E77" s="19" t="n"/>
      <c r="F77" s="25" t="n"/>
      <c r="G77" s="23">
        <f>IF($B77="","",IF(AND($E77&lt;&gt;"",N(IFERROR(INDEX(Personen!$C$2:$C$41,MATCH($E77,Personen!$B$2:$B$41,0)),0))&gt;0),INDEX(Personen!$C$2:$C$41,MATCH($E77,Personen!$B$2:$B$41,0)),Ökonomie!$C$5))</f>
        <v/>
      </c>
      <c r="H77" s="23">
        <f>IF(OR($D77&lt;&gt;"erledigt",$F77=""),"",ROUND(N($F77)*N($G77),2))</f>
        <v/>
      </c>
      <c r="I77" s="19" t="n"/>
      <c r="J77" s="20" t="n"/>
      <c r="K77" s="23">
        <f>IF($I77="","",IFERROR(IF(N(INDEX(Artikel!$E$2:$E$121,MATCH($I77,Artikel!$B$2:$B$121,0)))=0,"",INDEX(Artikel!$E$2:$E$121,MATCH($I77,Artikel!$B$2:$B$121,0))),""))</f>
        <v/>
      </c>
      <c r="L77" s="23">
        <f>IF(OR($D77&lt;&gt;"erledigt",$I77="",$J77=""),"",ROUND(N($J77)*N($K77),2))</f>
        <v/>
      </c>
      <c r="M77" s="10">
        <f>IF(OR($D77&lt;&gt;"erledigt",$I77="",N($J77)=0),"",IF(N($K77)&gt;0,"","Preis fehlt"))</f>
        <v/>
      </c>
      <c r="N77" s="19" t="n"/>
    </row>
    <row r="78">
      <c r="A78" s="24" t="n"/>
      <c r="B78" s="19" t="n"/>
      <c r="C78" s="19" t="n"/>
      <c r="D78" s="19" t="n"/>
      <c r="E78" s="19" t="n"/>
      <c r="F78" s="25" t="n"/>
      <c r="G78" s="23">
        <f>IF($B78="","",IF(AND($E78&lt;&gt;"",N(IFERROR(INDEX(Personen!$C$2:$C$41,MATCH($E78,Personen!$B$2:$B$41,0)),0))&gt;0),INDEX(Personen!$C$2:$C$41,MATCH($E78,Personen!$B$2:$B$41,0)),Ökonomie!$C$5))</f>
        <v/>
      </c>
      <c r="H78" s="23">
        <f>IF(OR($D78&lt;&gt;"erledigt",$F78=""),"",ROUND(N($F78)*N($G78),2))</f>
        <v/>
      </c>
      <c r="I78" s="19" t="n"/>
      <c r="J78" s="20" t="n"/>
      <c r="K78" s="23">
        <f>IF($I78="","",IFERROR(IF(N(INDEX(Artikel!$E$2:$E$121,MATCH($I78,Artikel!$B$2:$B$121,0)))=0,"",INDEX(Artikel!$E$2:$E$121,MATCH($I78,Artikel!$B$2:$B$121,0))),""))</f>
        <v/>
      </c>
      <c r="L78" s="23">
        <f>IF(OR($D78&lt;&gt;"erledigt",$I78="",$J78=""),"",ROUND(N($J78)*N($K78),2))</f>
        <v/>
      </c>
      <c r="M78" s="10">
        <f>IF(OR($D78&lt;&gt;"erledigt",$I78="",N($J78)=0),"",IF(N($K78)&gt;0,"","Preis fehlt"))</f>
        <v/>
      </c>
      <c r="N78" s="19" t="n"/>
    </row>
    <row r="79">
      <c r="A79" s="24" t="n"/>
      <c r="B79" s="19" t="n"/>
      <c r="C79" s="19" t="n"/>
      <c r="D79" s="19" t="n"/>
      <c r="E79" s="19" t="n"/>
      <c r="F79" s="25" t="n"/>
      <c r="G79" s="23">
        <f>IF($B79="","",IF(AND($E79&lt;&gt;"",N(IFERROR(INDEX(Personen!$C$2:$C$41,MATCH($E79,Personen!$B$2:$B$41,0)),0))&gt;0),INDEX(Personen!$C$2:$C$41,MATCH($E79,Personen!$B$2:$B$41,0)),Ökonomie!$C$5))</f>
        <v/>
      </c>
      <c r="H79" s="23">
        <f>IF(OR($D79&lt;&gt;"erledigt",$F79=""),"",ROUND(N($F79)*N($G79),2))</f>
        <v/>
      </c>
      <c r="I79" s="19" t="n"/>
      <c r="J79" s="20" t="n"/>
      <c r="K79" s="23">
        <f>IF($I79="","",IFERROR(IF(N(INDEX(Artikel!$E$2:$E$121,MATCH($I79,Artikel!$B$2:$B$121,0)))=0,"",INDEX(Artikel!$E$2:$E$121,MATCH($I79,Artikel!$B$2:$B$121,0))),""))</f>
        <v/>
      </c>
      <c r="L79" s="23">
        <f>IF(OR($D79&lt;&gt;"erledigt",$I79="",$J79=""),"",ROUND(N($J79)*N($K79),2))</f>
        <v/>
      </c>
      <c r="M79" s="10">
        <f>IF(OR($D79&lt;&gt;"erledigt",$I79="",N($J79)=0),"",IF(N($K79)&gt;0,"","Preis fehlt"))</f>
        <v/>
      </c>
      <c r="N79" s="19" t="n"/>
    </row>
    <row r="80">
      <c r="A80" s="24" t="n"/>
      <c r="B80" s="19" t="n"/>
      <c r="C80" s="19" t="n"/>
      <c r="D80" s="19" t="n"/>
      <c r="E80" s="19" t="n"/>
      <c r="F80" s="25" t="n"/>
      <c r="G80" s="23">
        <f>IF($B80="","",IF(AND($E80&lt;&gt;"",N(IFERROR(INDEX(Personen!$C$2:$C$41,MATCH($E80,Personen!$B$2:$B$41,0)),0))&gt;0),INDEX(Personen!$C$2:$C$41,MATCH($E80,Personen!$B$2:$B$41,0)),Ökonomie!$C$5))</f>
        <v/>
      </c>
      <c r="H80" s="23">
        <f>IF(OR($D80&lt;&gt;"erledigt",$F80=""),"",ROUND(N($F80)*N($G80),2))</f>
        <v/>
      </c>
      <c r="I80" s="19" t="n"/>
      <c r="J80" s="20" t="n"/>
      <c r="K80" s="23">
        <f>IF($I80="","",IFERROR(IF(N(INDEX(Artikel!$E$2:$E$121,MATCH($I80,Artikel!$B$2:$B$121,0)))=0,"",INDEX(Artikel!$E$2:$E$121,MATCH($I80,Artikel!$B$2:$B$121,0))),""))</f>
        <v/>
      </c>
      <c r="L80" s="23">
        <f>IF(OR($D80&lt;&gt;"erledigt",$I80="",$J80=""),"",ROUND(N($J80)*N($K80),2))</f>
        <v/>
      </c>
      <c r="M80" s="10">
        <f>IF(OR($D80&lt;&gt;"erledigt",$I80="",N($J80)=0),"",IF(N($K80)&gt;0,"","Preis fehlt"))</f>
        <v/>
      </c>
      <c r="N80" s="19" t="n"/>
    </row>
    <row r="81">
      <c r="A81" s="24" t="n"/>
      <c r="B81" s="19" t="n"/>
      <c r="C81" s="19" t="n"/>
      <c r="D81" s="19" t="n"/>
      <c r="E81" s="19" t="n"/>
      <c r="F81" s="25" t="n"/>
      <c r="G81" s="23">
        <f>IF($B81="","",IF(AND($E81&lt;&gt;"",N(IFERROR(INDEX(Personen!$C$2:$C$41,MATCH($E81,Personen!$B$2:$B$41,0)),0))&gt;0),INDEX(Personen!$C$2:$C$41,MATCH($E81,Personen!$B$2:$B$41,0)),Ökonomie!$C$5))</f>
        <v/>
      </c>
      <c r="H81" s="23">
        <f>IF(OR($D81&lt;&gt;"erledigt",$F81=""),"",ROUND(N($F81)*N($G81),2))</f>
        <v/>
      </c>
      <c r="I81" s="19" t="n"/>
      <c r="J81" s="20" t="n"/>
      <c r="K81" s="23">
        <f>IF($I81="","",IFERROR(IF(N(INDEX(Artikel!$E$2:$E$121,MATCH($I81,Artikel!$B$2:$B$121,0)))=0,"",INDEX(Artikel!$E$2:$E$121,MATCH($I81,Artikel!$B$2:$B$121,0))),""))</f>
        <v/>
      </c>
      <c r="L81" s="23">
        <f>IF(OR($D81&lt;&gt;"erledigt",$I81="",$J81=""),"",ROUND(N($J81)*N($K81),2))</f>
        <v/>
      </c>
      <c r="M81" s="10">
        <f>IF(OR($D81&lt;&gt;"erledigt",$I81="",N($J81)=0),"",IF(N($K81)&gt;0,"","Preis fehlt"))</f>
        <v/>
      </c>
      <c r="N81" s="19" t="n"/>
    </row>
    <row r="82">
      <c r="A82" s="24" t="n"/>
      <c r="B82" s="19" t="n"/>
      <c r="C82" s="19" t="n"/>
      <c r="D82" s="19" t="n"/>
      <c r="E82" s="19" t="n"/>
      <c r="F82" s="25" t="n"/>
      <c r="G82" s="23">
        <f>IF($B82="","",IF(AND($E82&lt;&gt;"",N(IFERROR(INDEX(Personen!$C$2:$C$41,MATCH($E82,Personen!$B$2:$B$41,0)),0))&gt;0),INDEX(Personen!$C$2:$C$41,MATCH($E82,Personen!$B$2:$B$41,0)),Ökonomie!$C$5))</f>
        <v/>
      </c>
      <c r="H82" s="23">
        <f>IF(OR($D82&lt;&gt;"erledigt",$F82=""),"",ROUND(N($F82)*N($G82),2))</f>
        <v/>
      </c>
      <c r="I82" s="19" t="n"/>
      <c r="J82" s="20" t="n"/>
      <c r="K82" s="23">
        <f>IF($I82="","",IFERROR(IF(N(INDEX(Artikel!$E$2:$E$121,MATCH($I82,Artikel!$B$2:$B$121,0)))=0,"",INDEX(Artikel!$E$2:$E$121,MATCH($I82,Artikel!$B$2:$B$121,0))),""))</f>
        <v/>
      </c>
      <c r="L82" s="23">
        <f>IF(OR($D82&lt;&gt;"erledigt",$I82="",$J82=""),"",ROUND(N($J82)*N($K82),2))</f>
        <v/>
      </c>
      <c r="M82" s="10">
        <f>IF(OR($D82&lt;&gt;"erledigt",$I82="",N($J82)=0),"",IF(N($K82)&gt;0,"","Preis fehlt"))</f>
        <v/>
      </c>
      <c r="N82" s="19" t="n"/>
    </row>
    <row r="83">
      <c r="A83" s="24" t="n"/>
      <c r="B83" s="19" t="n"/>
      <c r="C83" s="19" t="n"/>
      <c r="D83" s="19" t="n"/>
      <c r="E83" s="19" t="n"/>
      <c r="F83" s="25" t="n"/>
      <c r="G83" s="23">
        <f>IF($B83="","",IF(AND($E83&lt;&gt;"",N(IFERROR(INDEX(Personen!$C$2:$C$41,MATCH($E83,Personen!$B$2:$B$41,0)),0))&gt;0),INDEX(Personen!$C$2:$C$41,MATCH($E83,Personen!$B$2:$B$41,0)),Ökonomie!$C$5))</f>
        <v/>
      </c>
      <c r="H83" s="23">
        <f>IF(OR($D83&lt;&gt;"erledigt",$F83=""),"",ROUND(N($F83)*N($G83),2))</f>
        <v/>
      </c>
      <c r="I83" s="19" t="n"/>
      <c r="J83" s="20" t="n"/>
      <c r="K83" s="23">
        <f>IF($I83="","",IFERROR(IF(N(INDEX(Artikel!$E$2:$E$121,MATCH($I83,Artikel!$B$2:$B$121,0)))=0,"",INDEX(Artikel!$E$2:$E$121,MATCH($I83,Artikel!$B$2:$B$121,0))),""))</f>
        <v/>
      </c>
      <c r="L83" s="23">
        <f>IF(OR($D83&lt;&gt;"erledigt",$I83="",$J83=""),"",ROUND(N($J83)*N($K83),2))</f>
        <v/>
      </c>
      <c r="M83" s="10">
        <f>IF(OR($D83&lt;&gt;"erledigt",$I83="",N($J83)=0),"",IF(N($K83)&gt;0,"","Preis fehlt"))</f>
        <v/>
      </c>
      <c r="N83" s="19" t="n"/>
    </row>
    <row r="84">
      <c r="A84" s="24" t="n"/>
      <c r="B84" s="19" t="n"/>
      <c r="C84" s="19" t="n"/>
      <c r="D84" s="19" t="n"/>
      <c r="E84" s="19" t="n"/>
      <c r="F84" s="25" t="n"/>
      <c r="G84" s="23">
        <f>IF($B84="","",IF(AND($E84&lt;&gt;"",N(IFERROR(INDEX(Personen!$C$2:$C$41,MATCH($E84,Personen!$B$2:$B$41,0)),0))&gt;0),INDEX(Personen!$C$2:$C$41,MATCH($E84,Personen!$B$2:$B$41,0)),Ökonomie!$C$5))</f>
        <v/>
      </c>
      <c r="H84" s="23">
        <f>IF(OR($D84&lt;&gt;"erledigt",$F84=""),"",ROUND(N($F84)*N($G84),2))</f>
        <v/>
      </c>
      <c r="I84" s="19" t="n"/>
      <c r="J84" s="20" t="n"/>
      <c r="K84" s="23">
        <f>IF($I84="","",IFERROR(IF(N(INDEX(Artikel!$E$2:$E$121,MATCH($I84,Artikel!$B$2:$B$121,0)))=0,"",INDEX(Artikel!$E$2:$E$121,MATCH($I84,Artikel!$B$2:$B$121,0))),""))</f>
        <v/>
      </c>
      <c r="L84" s="23">
        <f>IF(OR($D84&lt;&gt;"erledigt",$I84="",$J84=""),"",ROUND(N($J84)*N($K84),2))</f>
        <v/>
      </c>
      <c r="M84" s="10">
        <f>IF(OR($D84&lt;&gt;"erledigt",$I84="",N($J84)=0),"",IF(N($K84)&gt;0,"","Preis fehlt"))</f>
        <v/>
      </c>
      <c r="N84" s="19" t="n"/>
    </row>
    <row r="85">
      <c r="A85" s="24" t="n"/>
      <c r="B85" s="19" t="n"/>
      <c r="C85" s="19" t="n"/>
      <c r="D85" s="19" t="n"/>
      <c r="E85" s="19" t="n"/>
      <c r="F85" s="25" t="n"/>
      <c r="G85" s="23">
        <f>IF($B85="","",IF(AND($E85&lt;&gt;"",N(IFERROR(INDEX(Personen!$C$2:$C$41,MATCH($E85,Personen!$B$2:$B$41,0)),0))&gt;0),INDEX(Personen!$C$2:$C$41,MATCH($E85,Personen!$B$2:$B$41,0)),Ökonomie!$C$5))</f>
        <v/>
      </c>
      <c r="H85" s="23">
        <f>IF(OR($D85&lt;&gt;"erledigt",$F85=""),"",ROUND(N($F85)*N($G85),2))</f>
        <v/>
      </c>
      <c r="I85" s="19" t="n"/>
      <c r="J85" s="20" t="n"/>
      <c r="K85" s="23">
        <f>IF($I85="","",IFERROR(IF(N(INDEX(Artikel!$E$2:$E$121,MATCH($I85,Artikel!$B$2:$B$121,0)))=0,"",INDEX(Artikel!$E$2:$E$121,MATCH($I85,Artikel!$B$2:$B$121,0))),""))</f>
        <v/>
      </c>
      <c r="L85" s="23">
        <f>IF(OR($D85&lt;&gt;"erledigt",$I85="",$J85=""),"",ROUND(N($J85)*N($K85),2))</f>
        <v/>
      </c>
      <c r="M85" s="10">
        <f>IF(OR($D85&lt;&gt;"erledigt",$I85="",N($J85)=0),"",IF(N($K85)&gt;0,"","Preis fehlt"))</f>
        <v/>
      </c>
      <c r="N85" s="19" t="n"/>
    </row>
    <row r="86">
      <c r="A86" s="24" t="n"/>
      <c r="B86" s="19" t="n"/>
      <c r="C86" s="19" t="n"/>
      <c r="D86" s="19" t="n"/>
      <c r="E86" s="19" t="n"/>
      <c r="F86" s="25" t="n"/>
      <c r="G86" s="23">
        <f>IF($B86="","",IF(AND($E86&lt;&gt;"",N(IFERROR(INDEX(Personen!$C$2:$C$41,MATCH($E86,Personen!$B$2:$B$41,0)),0))&gt;0),INDEX(Personen!$C$2:$C$41,MATCH($E86,Personen!$B$2:$B$41,0)),Ökonomie!$C$5))</f>
        <v/>
      </c>
      <c r="H86" s="23">
        <f>IF(OR($D86&lt;&gt;"erledigt",$F86=""),"",ROUND(N($F86)*N($G86),2))</f>
        <v/>
      </c>
      <c r="I86" s="19" t="n"/>
      <c r="J86" s="20" t="n"/>
      <c r="K86" s="23">
        <f>IF($I86="","",IFERROR(IF(N(INDEX(Artikel!$E$2:$E$121,MATCH($I86,Artikel!$B$2:$B$121,0)))=0,"",INDEX(Artikel!$E$2:$E$121,MATCH($I86,Artikel!$B$2:$B$121,0))),""))</f>
        <v/>
      </c>
      <c r="L86" s="23">
        <f>IF(OR($D86&lt;&gt;"erledigt",$I86="",$J86=""),"",ROUND(N($J86)*N($K86),2))</f>
        <v/>
      </c>
      <c r="M86" s="10">
        <f>IF(OR($D86&lt;&gt;"erledigt",$I86="",N($J86)=0),"",IF(N($K86)&gt;0,"","Preis fehlt"))</f>
        <v/>
      </c>
      <c r="N86" s="19" t="n"/>
    </row>
    <row r="87">
      <c r="A87" s="24" t="n"/>
      <c r="B87" s="19" t="n"/>
      <c r="C87" s="19" t="n"/>
      <c r="D87" s="19" t="n"/>
      <c r="E87" s="19" t="n"/>
      <c r="F87" s="25" t="n"/>
      <c r="G87" s="23">
        <f>IF($B87="","",IF(AND($E87&lt;&gt;"",N(IFERROR(INDEX(Personen!$C$2:$C$41,MATCH($E87,Personen!$B$2:$B$41,0)),0))&gt;0),INDEX(Personen!$C$2:$C$41,MATCH($E87,Personen!$B$2:$B$41,0)),Ökonomie!$C$5))</f>
        <v/>
      </c>
      <c r="H87" s="23">
        <f>IF(OR($D87&lt;&gt;"erledigt",$F87=""),"",ROUND(N($F87)*N($G87),2))</f>
        <v/>
      </c>
      <c r="I87" s="19" t="n"/>
      <c r="J87" s="20" t="n"/>
      <c r="K87" s="23">
        <f>IF($I87="","",IFERROR(IF(N(INDEX(Artikel!$E$2:$E$121,MATCH($I87,Artikel!$B$2:$B$121,0)))=0,"",INDEX(Artikel!$E$2:$E$121,MATCH($I87,Artikel!$B$2:$B$121,0))),""))</f>
        <v/>
      </c>
      <c r="L87" s="23">
        <f>IF(OR($D87&lt;&gt;"erledigt",$I87="",$J87=""),"",ROUND(N($J87)*N($K87),2))</f>
        <v/>
      </c>
      <c r="M87" s="10">
        <f>IF(OR($D87&lt;&gt;"erledigt",$I87="",N($J87)=0),"",IF(N($K87)&gt;0,"","Preis fehlt"))</f>
        <v/>
      </c>
      <c r="N87" s="19" t="n"/>
    </row>
    <row r="88">
      <c r="A88" s="24" t="n"/>
      <c r="B88" s="19" t="n"/>
      <c r="C88" s="19" t="n"/>
      <c r="D88" s="19" t="n"/>
      <c r="E88" s="19" t="n"/>
      <c r="F88" s="25" t="n"/>
      <c r="G88" s="23">
        <f>IF($B88="","",IF(AND($E88&lt;&gt;"",N(IFERROR(INDEX(Personen!$C$2:$C$41,MATCH($E88,Personen!$B$2:$B$41,0)),0))&gt;0),INDEX(Personen!$C$2:$C$41,MATCH($E88,Personen!$B$2:$B$41,0)),Ökonomie!$C$5))</f>
        <v/>
      </c>
      <c r="H88" s="23">
        <f>IF(OR($D88&lt;&gt;"erledigt",$F88=""),"",ROUND(N($F88)*N($G88),2))</f>
        <v/>
      </c>
      <c r="I88" s="19" t="n"/>
      <c r="J88" s="20" t="n"/>
      <c r="K88" s="23">
        <f>IF($I88="","",IFERROR(IF(N(INDEX(Artikel!$E$2:$E$121,MATCH($I88,Artikel!$B$2:$B$121,0)))=0,"",INDEX(Artikel!$E$2:$E$121,MATCH($I88,Artikel!$B$2:$B$121,0))),""))</f>
        <v/>
      </c>
      <c r="L88" s="23">
        <f>IF(OR($D88&lt;&gt;"erledigt",$I88="",$J88=""),"",ROUND(N($J88)*N($K88),2))</f>
        <v/>
      </c>
      <c r="M88" s="10">
        <f>IF(OR($D88&lt;&gt;"erledigt",$I88="",N($J88)=0),"",IF(N($K88)&gt;0,"","Preis fehlt"))</f>
        <v/>
      </c>
      <c r="N88" s="19" t="n"/>
    </row>
    <row r="89">
      <c r="A89" s="24" t="n"/>
      <c r="B89" s="19" t="n"/>
      <c r="C89" s="19" t="n"/>
      <c r="D89" s="19" t="n"/>
      <c r="E89" s="19" t="n"/>
      <c r="F89" s="25" t="n"/>
      <c r="G89" s="23">
        <f>IF($B89="","",IF(AND($E89&lt;&gt;"",N(IFERROR(INDEX(Personen!$C$2:$C$41,MATCH($E89,Personen!$B$2:$B$41,0)),0))&gt;0),INDEX(Personen!$C$2:$C$41,MATCH($E89,Personen!$B$2:$B$41,0)),Ökonomie!$C$5))</f>
        <v/>
      </c>
      <c r="H89" s="23">
        <f>IF(OR($D89&lt;&gt;"erledigt",$F89=""),"",ROUND(N($F89)*N($G89),2))</f>
        <v/>
      </c>
      <c r="I89" s="19" t="n"/>
      <c r="J89" s="20" t="n"/>
      <c r="K89" s="23">
        <f>IF($I89="","",IFERROR(IF(N(INDEX(Artikel!$E$2:$E$121,MATCH($I89,Artikel!$B$2:$B$121,0)))=0,"",INDEX(Artikel!$E$2:$E$121,MATCH($I89,Artikel!$B$2:$B$121,0))),""))</f>
        <v/>
      </c>
      <c r="L89" s="23">
        <f>IF(OR($D89&lt;&gt;"erledigt",$I89="",$J89=""),"",ROUND(N($J89)*N($K89),2))</f>
        <v/>
      </c>
      <c r="M89" s="10">
        <f>IF(OR($D89&lt;&gt;"erledigt",$I89="",N($J89)=0),"",IF(N($K89)&gt;0,"","Preis fehlt"))</f>
        <v/>
      </c>
      <c r="N89" s="19" t="n"/>
    </row>
    <row r="90">
      <c r="A90" s="24" t="n"/>
      <c r="B90" s="19" t="n"/>
      <c r="C90" s="19" t="n"/>
      <c r="D90" s="19" t="n"/>
      <c r="E90" s="19" t="n"/>
      <c r="F90" s="25" t="n"/>
      <c r="G90" s="23">
        <f>IF($B90="","",IF(AND($E90&lt;&gt;"",N(IFERROR(INDEX(Personen!$C$2:$C$41,MATCH($E90,Personen!$B$2:$B$41,0)),0))&gt;0),INDEX(Personen!$C$2:$C$41,MATCH($E90,Personen!$B$2:$B$41,0)),Ökonomie!$C$5))</f>
        <v/>
      </c>
      <c r="H90" s="23">
        <f>IF(OR($D90&lt;&gt;"erledigt",$F90=""),"",ROUND(N($F90)*N($G90),2))</f>
        <v/>
      </c>
      <c r="I90" s="19" t="n"/>
      <c r="J90" s="20" t="n"/>
      <c r="K90" s="23">
        <f>IF($I90="","",IFERROR(IF(N(INDEX(Artikel!$E$2:$E$121,MATCH($I90,Artikel!$B$2:$B$121,0)))=0,"",INDEX(Artikel!$E$2:$E$121,MATCH($I90,Artikel!$B$2:$B$121,0))),""))</f>
        <v/>
      </c>
      <c r="L90" s="23">
        <f>IF(OR($D90&lt;&gt;"erledigt",$I90="",$J90=""),"",ROUND(N($J90)*N($K90),2))</f>
        <v/>
      </c>
      <c r="M90" s="10">
        <f>IF(OR($D90&lt;&gt;"erledigt",$I90="",N($J90)=0),"",IF(N($K90)&gt;0,"","Preis fehlt"))</f>
        <v/>
      </c>
      <c r="N90" s="19" t="n"/>
    </row>
    <row r="91">
      <c r="A91" s="24" t="n"/>
      <c r="B91" s="19" t="n"/>
      <c r="C91" s="19" t="n"/>
      <c r="D91" s="19" t="n"/>
      <c r="E91" s="19" t="n"/>
      <c r="F91" s="25" t="n"/>
      <c r="G91" s="23">
        <f>IF($B91="","",IF(AND($E91&lt;&gt;"",N(IFERROR(INDEX(Personen!$C$2:$C$41,MATCH($E91,Personen!$B$2:$B$41,0)),0))&gt;0),INDEX(Personen!$C$2:$C$41,MATCH($E91,Personen!$B$2:$B$41,0)),Ökonomie!$C$5))</f>
        <v/>
      </c>
      <c r="H91" s="23">
        <f>IF(OR($D91&lt;&gt;"erledigt",$F91=""),"",ROUND(N($F91)*N($G91),2))</f>
        <v/>
      </c>
      <c r="I91" s="19" t="n"/>
      <c r="J91" s="20" t="n"/>
      <c r="K91" s="23">
        <f>IF($I91="","",IFERROR(IF(N(INDEX(Artikel!$E$2:$E$121,MATCH($I91,Artikel!$B$2:$B$121,0)))=0,"",INDEX(Artikel!$E$2:$E$121,MATCH($I91,Artikel!$B$2:$B$121,0))),""))</f>
        <v/>
      </c>
      <c r="L91" s="23">
        <f>IF(OR($D91&lt;&gt;"erledigt",$I91="",$J91=""),"",ROUND(N($J91)*N($K91),2))</f>
        <v/>
      </c>
      <c r="M91" s="10">
        <f>IF(OR($D91&lt;&gt;"erledigt",$I91="",N($J91)=0),"",IF(N($K91)&gt;0,"","Preis fehlt"))</f>
        <v/>
      </c>
      <c r="N91" s="19" t="n"/>
    </row>
    <row r="92">
      <c r="A92" s="24" t="n"/>
      <c r="B92" s="19" t="n"/>
      <c r="C92" s="19" t="n"/>
      <c r="D92" s="19" t="n"/>
      <c r="E92" s="19" t="n"/>
      <c r="F92" s="25" t="n"/>
      <c r="G92" s="23">
        <f>IF($B92="","",IF(AND($E92&lt;&gt;"",N(IFERROR(INDEX(Personen!$C$2:$C$41,MATCH($E92,Personen!$B$2:$B$41,0)),0))&gt;0),INDEX(Personen!$C$2:$C$41,MATCH($E92,Personen!$B$2:$B$41,0)),Ökonomie!$C$5))</f>
        <v/>
      </c>
      <c r="H92" s="23">
        <f>IF(OR($D92&lt;&gt;"erledigt",$F92=""),"",ROUND(N($F92)*N($G92),2))</f>
        <v/>
      </c>
      <c r="I92" s="19" t="n"/>
      <c r="J92" s="20" t="n"/>
      <c r="K92" s="23">
        <f>IF($I92="","",IFERROR(IF(N(INDEX(Artikel!$E$2:$E$121,MATCH($I92,Artikel!$B$2:$B$121,0)))=0,"",INDEX(Artikel!$E$2:$E$121,MATCH($I92,Artikel!$B$2:$B$121,0))),""))</f>
        <v/>
      </c>
      <c r="L92" s="23">
        <f>IF(OR($D92&lt;&gt;"erledigt",$I92="",$J92=""),"",ROUND(N($J92)*N($K92),2))</f>
        <v/>
      </c>
      <c r="M92" s="10">
        <f>IF(OR($D92&lt;&gt;"erledigt",$I92="",N($J92)=0),"",IF(N($K92)&gt;0,"","Preis fehlt"))</f>
        <v/>
      </c>
      <c r="N92" s="19" t="n"/>
    </row>
    <row r="93">
      <c r="A93" s="24" t="n"/>
      <c r="B93" s="19" t="n"/>
      <c r="C93" s="19" t="n"/>
      <c r="D93" s="19" t="n"/>
      <c r="E93" s="19" t="n"/>
      <c r="F93" s="25" t="n"/>
      <c r="G93" s="23">
        <f>IF($B93="","",IF(AND($E93&lt;&gt;"",N(IFERROR(INDEX(Personen!$C$2:$C$41,MATCH($E93,Personen!$B$2:$B$41,0)),0))&gt;0),INDEX(Personen!$C$2:$C$41,MATCH($E93,Personen!$B$2:$B$41,0)),Ökonomie!$C$5))</f>
        <v/>
      </c>
      <c r="H93" s="23">
        <f>IF(OR($D93&lt;&gt;"erledigt",$F93=""),"",ROUND(N($F93)*N($G93),2))</f>
        <v/>
      </c>
      <c r="I93" s="19" t="n"/>
      <c r="J93" s="20" t="n"/>
      <c r="K93" s="23">
        <f>IF($I93="","",IFERROR(IF(N(INDEX(Artikel!$E$2:$E$121,MATCH($I93,Artikel!$B$2:$B$121,0)))=0,"",INDEX(Artikel!$E$2:$E$121,MATCH($I93,Artikel!$B$2:$B$121,0))),""))</f>
        <v/>
      </c>
      <c r="L93" s="23">
        <f>IF(OR($D93&lt;&gt;"erledigt",$I93="",$J93=""),"",ROUND(N($J93)*N($K93),2))</f>
        <v/>
      </c>
      <c r="M93" s="10">
        <f>IF(OR($D93&lt;&gt;"erledigt",$I93="",N($J93)=0),"",IF(N($K93)&gt;0,"","Preis fehlt"))</f>
        <v/>
      </c>
      <c r="N93" s="19" t="n"/>
    </row>
    <row r="94">
      <c r="A94" s="24" t="n"/>
      <c r="B94" s="19" t="n"/>
      <c r="C94" s="19" t="n"/>
      <c r="D94" s="19" t="n"/>
      <c r="E94" s="19" t="n"/>
      <c r="F94" s="25" t="n"/>
      <c r="G94" s="23">
        <f>IF($B94="","",IF(AND($E94&lt;&gt;"",N(IFERROR(INDEX(Personen!$C$2:$C$41,MATCH($E94,Personen!$B$2:$B$41,0)),0))&gt;0),INDEX(Personen!$C$2:$C$41,MATCH($E94,Personen!$B$2:$B$41,0)),Ökonomie!$C$5))</f>
        <v/>
      </c>
      <c r="H94" s="23">
        <f>IF(OR($D94&lt;&gt;"erledigt",$F94=""),"",ROUND(N($F94)*N($G94),2))</f>
        <v/>
      </c>
      <c r="I94" s="19" t="n"/>
      <c r="J94" s="20" t="n"/>
      <c r="K94" s="23">
        <f>IF($I94="","",IFERROR(IF(N(INDEX(Artikel!$E$2:$E$121,MATCH($I94,Artikel!$B$2:$B$121,0)))=0,"",INDEX(Artikel!$E$2:$E$121,MATCH($I94,Artikel!$B$2:$B$121,0))),""))</f>
        <v/>
      </c>
      <c r="L94" s="23">
        <f>IF(OR($D94&lt;&gt;"erledigt",$I94="",$J94=""),"",ROUND(N($J94)*N($K94),2))</f>
        <v/>
      </c>
      <c r="M94" s="10">
        <f>IF(OR($D94&lt;&gt;"erledigt",$I94="",N($J94)=0),"",IF(N($K94)&gt;0,"","Preis fehlt"))</f>
        <v/>
      </c>
      <c r="N94" s="19" t="n"/>
    </row>
    <row r="95">
      <c r="A95" s="24" t="n"/>
      <c r="B95" s="19" t="n"/>
      <c r="C95" s="19" t="n"/>
      <c r="D95" s="19" t="n"/>
      <c r="E95" s="19" t="n"/>
      <c r="F95" s="25" t="n"/>
      <c r="G95" s="23">
        <f>IF($B95="","",IF(AND($E95&lt;&gt;"",N(IFERROR(INDEX(Personen!$C$2:$C$41,MATCH($E95,Personen!$B$2:$B$41,0)),0))&gt;0),INDEX(Personen!$C$2:$C$41,MATCH($E95,Personen!$B$2:$B$41,0)),Ökonomie!$C$5))</f>
        <v/>
      </c>
      <c r="H95" s="23">
        <f>IF(OR($D95&lt;&gt;"erledigt",$F95=""),"",ROUND(N($F95)*N($G95),2))</f>
        <v/>
      </c>
      <c r="I95" s="19" t="n"/>
      <c r="J95" s="20" t="n"/>
      <c r="K95" s="23">
        <f>IF($I95="","",IFERROR(IF(N(INDEX(Artikel!$E$2:$E$121,MATCH($I95,Artikel!$B$2:$B$121,0)))=0,"",INDEX(Artikel!$E$2:$E$121,MATCH($I95,Artikel!$B$2:$B$121,0))),""))</f>
        <v/>
      </c>
      <c r="L95" s="23">
        <f>IF(OR($D95&lt;&gt;"erledigt",$I95="",$J95=""),"",ROUND(N($J95)*N($K95),2))</f>
        <v/>
      </c>
      <c r="M95" s="10">
        <f>IF(OR($D95&lt;&gt;"erledigt",$I95="",N($J95)=0),"",IF(N($K95)&gt;0,"","Preis fehlt"))</f>
        <v/>
      </c>
      <c r="N95" s="19" t="n"/>
    </row>
    <row r="96">
      <c r="A96" s="24" t="n"/>
      <c r="B96" s="19" t="n"/>
      <c r="C96" s="19" t="n"/>
      <c r="D96" s="19" t="n"/>
      <c r="E96" s="19" t="n"/>
      <c r="F96" s="25" t="n"/>
      <c r="G96" s="23">
        <f>IF($B96="","",IF(AND($E96&lt;&gt;"",N(IFERROR(INDEX(Personen!$C$2:$C$41,MATCH($E96,Personen!$B$2:$B$41,0)),0))&gt;0),INDEX(Personen!$C$2:$C$41,MATCH($E96,Personen!$B$2:$B$41,0)),Ökonomie!$C$5))</f>
        <v/>
      </c>
      <c r="H96" s="23">
        <f>IF(OR($D96&lt;&gt;"erledigt",$F96=""),"",ROUND(N($F96)*N($G96),2))</f>
        <v/>
      </c>
      <c r="I96" s="19" t="n"/>
      <c r="J96" s="20" t="n"/>
      <c r="K96" s="23">
        <f>IF($I96="","",IFERROR(IF(N(INDEX(Artikel!$E$2:$E$121,MATCH($I96,Artikel!$B$2:$B$121,0)))=0,"",INDEX(Artikel!$E$2:$E$121,MATCH($I96,Artikel!$B$2:$B$121,0))),""))</f>
        <v/>
      </c>
      <c r="L96" s="23">
        <f>IF(OR($D96&lt;&gt;"erledigt",$I96="",$J96=""),"",ROUND(N($J96)*N($K96),2))</f>
        <v/>
      </c>
      <c r="M96" s="10">
        <f>IF(OR($D96&lt;&gt;"erledigt",$I96="",N($J96)=0),"",IF(N($K96)&gt;0,"","Preis fehlt"))</f>
        <v/>
      </c>
      <c r="N96" s="19" t="n"/>
    </row>
    <row r="97">
      <c r="A97" s="24" t="n"/>
      <c r="B97" s="19" t="n"/>
      <c r="C97" s="19" t="n"/>
      <c r="D97" s="19" t="n"/>
      <c r="E97" s="19" t="n"/>
      <c r="F97" s="25" t="n"/>
      <c r="G97" s="23">
        <f>IF($B97="","",IF(AND($E97&lt;&gt;"",N(IFERROR(INDEX(Personen!$C$2:$C$41,MATCH($E97,Personen!$B$2:$B$41,0)),0))&gt;0),INDEX(Personen!$C$2:$C$41,MATCH($E97,Personen!$B$2:$B$41,0)),Ökonomie!$C$5))</f>
        <v/>
      </c>
      <c r="H97" s="23">
        <f>IF(OR($D97&lt;&gt;"erledigt",$F97=""),"",ROUND(N($F97)*N($G97),2))</f>
        <v/>
      </c>
      <c r="I97" s="19" t="n"/>
      <c r="J97" s="20" t="n"/>
      <c r="K97" s="23">
        <f>IF($I97="","",IFERROR(IF(N(INDEX(Artikel!$E$2:$E$121,MATCH($I97,Artikel!$B$2:$B$121,0)))=0,"",INDEX(Artikel!$E$2:$E$121,MATCH($I97,Artikel!$B$2:$B$121,0))),""))</f>
        <v/>
      </c>
      <c r="L97" s="23">
        <f>IF(OR($D97&lt;&gt;"erledigt",$I97="",$J97=""),"",ROUND(N($J97)*N($K97),2))</f>
        <v/>
      </c>
      <c r="M97" s="10">
        <f>IF(OR($D97&lt;&gt;"erledigt",$I97="",N($J97)=0),"",IF(N($K97)&gt;0,"","Preis fehlt"))</f>
        <v/>
      </c>
      <c r="N97" s="19" t="n"/>
    </row>
    <row r="98">
      <c r="A98" s="24" t="n"/>
      <c r="B98" s="19" t="n"/>
      <c r="C98" s="19" t="n"/>
      <c r="D98" s="19" t="n"/>
      <c r="E98" s="19" t="n"/>
      <c r="F98" s="25" t="n"/>
      <c r="G98" s="23">
        <f>IF($B98="","",IF(AND($E98&lt;&gt;"",N(IFERROR(INDEX(Personen!$C$2:$C$41,MATCH($E98,Personen!$B$2:$B$41,0)),0))&gt;0),INDEX(Personen!$C$2:$C$41,MATCH($E98,Personen!$B$2:$B$41,0)),Ökonomie!$C$5))</f>
        <v/>
      </c>
      <c r="H98" s="23">
        <f>IF(OR($D98&lt;&gt;"erledigt",$F98=""),"",ROUND(N($F98)*N($G98),2))</f>
        <v/>
      </c>
      <c r="I98" s="19" t="n"/>
      <c r="J98" s="20" t="n"/>
      <c r="K98" s="23">
        <f>IF($I98="","",IFERROR(IF(N(INDEX(Artikel!$E$2:$E$121,MATCH($I98,Artikel!$B$2:$B$121,0)))=0,"",INDEX(Artikel!$E$2:$E$121,MATCH($I98,Artikel!$B$2:$B$121,0))),""))</f>
        <v/>
      </c>
      <c r="L98" s="23">
        <f>IF(OR($D98&lt;&gt;"erledigt",$I98="",$J98=""),"",ROUND(N($J98)*N($K98),2))</f>
        <v/>
      </c>
      <c r="M98" s="10">
        <f>IF(OR($D98&lt;&gt;"erledigt",$I98="",N($J98)=0),"",IF(N($K98)&gt;0,"","Preis fehlt"))</f>
        <v/>
      </c>
      <c r="N98" s="19" t="n"/>
    </row>
    <row r="99">
      <c r="A99" s="24" t="n"/>
      <c r="B99" s="19" t="n"/>
      <c r="C99" s="19" t="n"/>
      <c r="D99" s="19" t="n"/>
      <c r="E99" s="19" t="n"/>
      <c r="F99" s="25" t="n"/>
      <c r="G99" s="23">
        <f>IF($B99="","",IF(AND($E99&lt;&gt;"",N(IFERROR(INDEX(Personen!$C$2:$C$41,MATCH($E99,Personen!$B$2:$B$41,0)),0))&gt;0),INDEX(Personen!$C$2:$C$41,MATCH($E99,Personen!$B$2:$B$41,0)),Ökonomie!$C$5))</f>
        <v/>
      </c>
      <c r="H99" s="23">
        <f>IF(OR($D99&lt;&gt;"erledigt",$F99=""),"",ROUND(N($F99)*N($G99),2))</f>
        <v/>
      </c>
      <c r="I99" s="19" t="n"/>
      <c r="J99" s="20" t="n"/>
      <c r="K99" s="23">
        <f>IF($I99="","",IFERROR(IF(N(INDEX(Artikel!$E$2:$E$121,MATCH($I99,Artikel!$B$2:$B$121,0)))=0,"",INDEX(Artikel!$E$2:$E$121,MATCH($I99,Artikel!$B$2:$B$121,0))),""))</f>
        <v/>
      </c>
      <c r="L99" s="23">
        <f>IF(OR($D99&lt;&gt;"erledigt",$I99="",$J99=""),"",ROUND(N($J99)*N($K99),2))</f>
        <v/>
      </c>
      <c r="M99" s="10">
        <f>IF(OR($D99&lt;&gt;"erledigt",$I99="",N($J99)=0),"",IF(N($K99)&gt;0,"","Preis fehlt"))</f>
        <v/>
      </c>
      <c r="N99" s="19" t="n"/>
    </row>
    <row r="100">
      <c r="A100" s="24" t="n"/>
      <c r="B100" s="19" t="n"/>
      <c r="C100" s="19" t="n"/>
      <c r="D100" s="19" t="n"/>
      <c r="E100" s="19" t="n"/>
      <c r="F100" s="25" t="n"/>
      <c r="G100" s="23">
        <f>IF($B100="","",IF(AND($E100&lt;&gt;"",N(IFERROR(INDEX(Personen!$C$2:$C$41,MATCH($E100,Personen!$B$2:$B$41,0)),0))&gt;0),INDEX(Personen!$C$2:$C$41,MATCH($E100,Personen!$B$2:$B$41,0)),Ökonomie!$C$5))</f>
        <v/>
      </c>
      <c r="H100" s="23">
        <f>IF(OR($D100&lt;&gt;"erledigt",$F100=""),"",ROUND(N($F100)*N($G100),2))</f>
        <v/>
      </c>
      <c r="I100" s="19" t="n"/>
      <c r="J100" s="20" t="n"/>
      <c r="K100" s="23">
        <f>IF($I100="","",IFERROR(IF(N(INDEX(Artikel!$E$2:$E$121,MATCH($I100,Artikel!$B$2:$B$121,0)))=0,"",INDEX(Artikel!$E$2:$E$121,MATCH($I100,Artikel!$B$2:$B$121,0))),""))</f>
        <v/>
      </c>
      <c r="L100" s="23">
        <f>IF(OR($D100&lt;&gt;"erledigt",$I100="",$J100=""),"",ROUND(N($J100)*N($K100),2))</f>
        <v/>
      </c>
      <c r="M100" s="10">
        <f>IF(OR($D100&lt;&gt;"erledigt",$I100="",N($J100)=0),"",IF(N($K100)&gt;0,"","Preis fehlt"))</f>
        <v/>
      </c>
      <c r="N100" s="19" t="n"/>
    </row>
    <row r="101">
      <c r="A101" s="24" t="n"/>
      <c r="B101" s="19" t="n"/>
      <c r="C101" s="19" t="n"/>
      <c r="D101" s="19" t="n"/>
      <c r="E101" s="19" t="n"/>
      <c r="F101" s="25" t="n"/>
      <c r="G101" s="23">
        <f>IF($B101="","",IF(AND($E101&lt;&gt;"",N(IFERROR(INDEX(Personen!$C$2:$C$41,MATCH($E101,Personen!$B$2:$B$41,0)),0))&gt;0),INDEX(Personen!$C$2:$C$41,MATCH($E101,Personen!$B$2:$B$41,0)),Ökonomie!$C$5))</f>
        <v/>
      </c>
      <c r="H101" s="23">
        <f>IF(OR($D101&lt;&gt;"erledigt",$F101=""),"",ROUND(N($F101)*N($G101),2))</f>
        <v/>
      </c>
      <c r="I101" s="19" t="n"/>
      <c r="J101" s="20" t="n"/>
      <c r="K101" s="23">
        <f>IF($I101="","",IFERROR(IF(N(INDEX(Artikel!$E$2:$E$121,MATCH($I101,Artikel!$B$2:$B$121,0)))=0,"",INDEX(Artikel!$E$2:$E$121,MATCH($I101,Artikel!$B$2:$B$121,0))),""))</f>
        <v/>
      </c>
      <c r="L101" s="23">
        <f>IF(OR($D101&lt;&gt;"erledigt",$I101="",$J101=""),"",ROUND(N($J101)*N($K101),2))</f>
        <v/>
      </c>
      <c r="M101" s="10">
        <f>IF(OR($D101&lt;&gt;"erledigt",$I101="",N($J101)=0),"",IF(N($K101)&gt;0,"","Preis fehlt"))</f>
        <v/>
      </c>
      <c r="N101" s="19" t="n"/>
    </row>
    <row r="102">
      <c r="A102" s="24" t="n"/>
      <c r="B102" s="19" t="n"/>
      <c r="C102" s="19" t="n"/>
      <c r="D102" s="19" t="n"/>
      <c r="E102" s="19" t="n"/>
      <c r="F102" s="25" t="n"/>
      <c r="G102" s="23">
        <f>IF($B102="","",IF(AND($E102&lt;&gt;"",N(IFERROR(INDEX(Personen!$C$2:$C$41,MATCH($E102,Personen!$B$2:$B$41,0)),0))&gt;0),INDEX(Personen!$C$2:$C$41,MATCH($E102,Personen!$B$2:$B$41,0)),Ökonomie!$C$5))</f>
        <v/>
      </c>
      <c r="H102" s="23">
        <f>IF(OR($D102&lt;&gt;"erledigt",$F102=""),"",ROUND(N($F102)*N($G102),2))</f>
        <v/>
      </c>
      <c r="I102" s="19" t="n"/>
      <c r="J102" s="20" t="n"/>
      <c r="K102" s="23">
        <f>IF($I102="","",IFERROR(IF(N(INDEX(Artikel!$E$2:$E$121,MATCH($I102,Artikel!$B$2:$B$121,0)))=0,"",INDEX(Artikel!$E$2:$E$121,MATCH($I102,Artikel!$B$2:$B$121,0))),""))</f>
        <v/>
      </c>
      <c r="L102" s="23">
        <f>IF(OR($D102&lt;&gt;"erledigt",$I102="",$J102=""),"",ROUND(N($J102)*N($K102),2))</f>
        <v/>
      </c>
      <c r="M102" s="10">
        <f>IF(OR($D102&lt;&gt;"erledigt",$I102="",N($J102)=0),"",IF(N($K102)&gt;0,"","Preis fehlt"))</f>
        <v/>
      </c>
      <c r="N102" s="19" t="n"/>
    </row>
    <row r="103">
      <c r="A103" s="24" t="n"/>
      <c r="B103" s="19" t="n"/>
      <c r="C103" s="19" t="n"/>
      <c r="D103" s="19" t="n"/>
      <c r="E103" s="19" t="n"/>
      <c r="F103" s="25" t="n"/>
      <c r="G103" s="23">
        <f>IF($B103="","",IF(AND($E103&lt;&gt;"",N(IFERROR(INDEX(Personen!$C$2:$C$41,MATCH($E103,Personen!$B$2:$B$41,0)),0))&gt;0),INDEX(Personen!$C$2:$C$41,MATCH($E103,Personen!$B$2:$B$41,0)),Ökonomie!$C$5))</f>
        <v/>
      </c>
      <c r="H103" s="23">
        <f>IF(OR($D103&lt;&gt;"erledigt",$F103=""),"",ROUND(N($F103)*N($G103),2))</f>
        <v/>
      </c>
      <c r="I103" s="19" t="n"/>
      <c r="J103" s="20" t="n"/>
      <c r="K103" s="23">
        <f>IF($I103="","",IFERROR(IF(N(INDEX(Artikel!$E$2:$E$121,MATCH($I103,Artikel!$B$2:$B$121,0)))=0,"",INDEX(Artikel!$E$2:$E$121,MATCH($I103,Artikel!$B$2:$B$121,0))),""))</f>
        <v/>
      </c>
      <c r="L103" s="23">
        <f>IF(OR($D103&lt;&gt;"erledigt",$I103="",$J103=""),"",ROUND(N($J103)*N($K103),2))</f>
        <v/>
      </c>
      <c r="M103" s="10">
        <f>IF(OR($D103&lt;&gt;"erledigt",$I103="",N($J103)=0),"",IF(N($K103)&gt;0,"","Preis fehlt"))</f>
        <v/>
      </c>
      <c r="N103" s="19" t="n"/>
    </row>
    <row r="104">
      <c r="A104" s="24" t="n"/>
      <c r="B104" s="19" t="n"/>
      <c r="C104" s="19" t="n"/>
      <c r="D104" s="19" t="n"/>
      <c r="E104" s="19" t="n"/>
      <c r="F104" s="25" t="n"/>
      <c r="G104" s="23">
        <f>IF($B104="","",IF(AND($E104&lt;&gt;"",N(IFERROR(INDEX(Personen!$C$2:$C$41,MATCH($E104,Personen!$B$2:$B$41,0)),0))&gt;0),INDEX(Personen!$C$2:$C$41,MATCH($E104,Personen!$B$2:$B$41,0)),Ökonomie!$C$5))</f>
        <v/>
      </c>
      <c r="H104" s="23">
        <f>IF(OR($D104&lt;&gt;"erledigt",$F104=""),"",ROUND(N($F104)*N($G104),2))</f>
        <v/>
      </c>
      <c r="I104" s="19" t="n"/>
      <c r="J104" s="20" t="n"/>
      <c r="K104" s="23">
        <f>IF($I104="","",IFERROR(IF(N(INDEX(Artikel!$E$2:$E$121,MATCH($I104,Artikel!$B$2:$B$121,0)))=0,"",INDEX(Artikel!$E$2:$E$121,MATCH($I104,Artikel!$B$2:$B$121,0))),""))</f>
        <v/>
      </c>
      <c r="L104" s="23">
        <f>IF(OR($D104&lt;&gt;"erledigt",$I104="",$J104=""),"",ROUND(N($J104)*N($K104),2))</f>
        <v/>
      </c>
      <c r="M104" s="10">
        <f>IF(OR($D104&lt;&gt;"erledigt",$I104="",N($J104)=0),"",IF(N($K104)&gt;0,"","Preis fehlt"))</f>
        <v/>
      </c>
      <c r="N104" s="19" t="n"/>
    </row>
    <row r="105">
      <c r="A105" s="24" t="n"/>
      <c r="B105" s="19" t="n"/>
      <c r="C105" s="19" t="n"/>
      <c r="D105" s="19" t="n"/>
      <c r="E105" s="19" t="n"/>
      <c r="F105" s="25" t="n"/>
      <c r="G105" s="23">
        <f>IF($B105="","",IF(AND($E105&lt;&gt;"",N(IFERROR(INDEX(Personen!$C$2:$C$41,MATCH($E105,Personen!$B$2:$B$41,0)),0))&gt;0),INDEX(Personen!$C$2:$C$41,MATCH($E105,Personen!$B$2:$B$41,0)),Ökonomie!$C$5))</f>
        <v/>
      </c>
      <c r="H105" s="23">
        <f>IF(OR($D105&lt;&gt;"erledigt",$F105=""),"",ROUND(N($F105)*N($G105),2))</f>
        <v/>
      </c>
      <c r="I105" s="19" t="n"/>
      <c r="J105" s="20" t="n"/>
      <c r="K105" s="23">
        <f>IF($I105="","",IFERROR(IF(N(INDEX(Artikel!$E$2:$E$121,MATCH($I105,Artikel!$B$2:$B$121,0)))=0,"",INDEX(Artikel!$E$2:$E$121,MATCH($I105,Artikel!$B$2:$B$121,0))),""))</f>
        <v/>
      </c>
      <c r="L105" s="23">
        <f>IF(OR($D105&lt;&gt;"erledigt",$I105="",$J105=""),"",ROUND(N($J105)*N($K105),2))</f>
        <v/>
      </c>
      <c r="M105" s="10">
        <f>IF(OR($D105&lt;&gt;"erledigt",$I105="",N($J105)=0),"",IF(N($K105)&gt;0,"","Preis fehlt"))</f>
        <v/>
      </c>
      <c r="N105" s="19" t="n"/>
    </row>
    <row r="106">
      <c r="A106" s="24" t="n"/>
      <c r="B106" s="19" t="n"/>
      <c r="C106" s="19" t="n"/>
      <c r="D106" s="19" t="n"/>
      <c r="E106" s="19" t="n"/>
      <c r="F106" s="25" t="n"/>
      <c r="G106" s="23">
        <f>IF($B106="","",IF(AND($E106&lt;&gt;"",N(IFERROR(INDEX(Personen!$C$2:$C$41,MATCH($E106,Personen!$B$2:$B$41,0)),0))&gt;0),INDEX(Personen!$C$2:$C$41,MATCH($E106,Personen!$B$2:$B$41,0)),Ökonomie!$C$5))</f>
        <v/>
      </c>
      <c r="H106" s="23">
        <f>IF(OR($D106&lt;&gt;"erledigt",$F106=""),"",ROUND(N($F106)*N($G106),2))</f>
        <v/>
      </c>
      <c r="I106" s="19" t="n"/>
      <c r="J106" s="20" t="n"/>
      <c r="K106" s="23">
        <f>IF($I106="","",IFERROR(IF(N(INDEX(Artikel!$E$2:$E$121,MATCH($I106,Artikel!$B$2:$B$121,0)))=0,"",INDEX(Artikel!$E$2:$E$121,MATCH($I106,Artikel!$B$2:$B$121,0))),""))</f>
        <v/>
      </c>
      <c r="L106" s="23">
        <f>IF(OR($D106&lt;&gt;"erledigt",$I106="",$J106=""),"",ROUND(N($J106)*N($K106),2))</f>
        <v/>
      </c>
      <c r="M106" s="10">
        <f>IF(OR($D106&lt;&gt;"erledigt",$I106="",N($J106)=0),"",IF(N($K106)&gt;0,"","Preis fehlt"))</f>
        <v/>
      </c>
      <c r="N106" s="19" t="n"/>
    </row>
    <row r="107">
      <c r="A107" s="24" t="n"/>
      <c r="B107" s="19" t="n"/>
      <c r="C107" s="19" t="n"/>
      <c r="D107" s="19" t="n"/>
      <c r="E107" s="19" t="n"/>
      <c r="F107" s="25" t="n"/>
      <c r="G107" s="23">
        <f>IF($B107="","",IF(AND($E107&lt;&gt;"",N(IFERROR(INDEX(Personen!$C$2:$C$41,MATCH($E107,Personen!$B$2:$B$41,0)),0))&gt;0),INDEX(Personen!$C$2:$C$41,MATCH($E107,Personen!$B$2:$B$41,0)),Ökonomie!$C$5))</f>
        <v/>
      </c>
      <c r="H107" s="23">
        <f>IF(OR($D107&lt;&gt;"erledigt",$F107=""),"",ROUND(N($F107)*N($G107),2))</f>
        <v/>
      </c>
      <c r="I107" s="19" t="n"/>
      <c r="J107" s="20" t="n"/>
      <c r="K107" s="23">
        <f>IF($I107="","",IFERROR(IF(N(INDEX(Artikel!$E$2:$E$121,MATCH($I107,Artikel!$B$2:$B$121,0)))=0,"",INDEX(Artikel!$E$2:$E$121,MATCH($I107,Artikel!$B$2:$B$121,0))),""))</f>
        <v/>
      </c>
      <c r="L107" s="23">
        <f>IF(OR($D107&lt;&gt;"erledigt",$I107="",$J107=""),"",ROUND(N($J107)*N($K107),2))</f>
        <v/>
      </c>
      <c r="M107" s="10">
        <f>IF(OR($D107&lt;&gt;"erledigt",$I107="",N($J107)=0),"",IF(N($K107)&gt;0,"","Preis fehlt"))</f>
        <v/>
      </c>
      <c r="N107" s="19" t="n"/>
    </row>
    <row r="108">
      <c r="A108" s="24" t="n"/>
      <c r="B108" s="19" t="n"/>
      <c r="C108" s="19" t="n"/>
      <c r="D108" s="19" t="n"/>
      <c r="E108" s="19" t="n"/>
      <c r="F108" s="25" t="n"/>
      <c r="G108" s="23">
        <f>IF($B108="","",IF(AND($E108&lt;&gt;"",N(IFERROR(INDEX(Personen!$C$2:$C$41,MATCH($E108,Personen!$B$2:$B$41,0)),0))&gt;0),INDEX(Personen!$C$2:$C$41,MATCH($E108,Personen!$B$2:$B$41,0)),Ökonomie!$C$5))</f>
        <v/>
      </c>
      <c r="H108" s="23">
        <f>IF(OR($D108&lt;&gt;"erledigt",$F108=""),"",ROUND(N($F108)*N($G108),2))</f>
        <v/>
      </c>
      <c r="I108" s="19" t="n"/>
      <c r="J108" s="20" t="n"/>
      <c r="K108" s="23">
        <f>IF($I108="","",IFERROR(IF(N(INDEX(Artikel!$E$2:$E$121,MATCH($I108,Artikel!$B$2:$B$121,0)))=0,"",INDEX(Artikel!$E$2:$E$121,MATCH($I108,Artikel!$B$2:$B$121,0))),""))</f>
        <v/>
      </c>
      <c r="L108" s="23">
        <f>IF(OR($D108&lt;&gt;"erledigt",$I108="",$J108=""),"",ROUND(N($J108)*N($K108),2))</f>
        <v/>
      </c>
      <c r="M108" s="10">
        <f>IF(OR($D108&lt;&gt;"erledigt",$I108="",N($J108)=0),"",IF(N($K108)&gt;0,"","Preis fehlt"))</f>
        <v/>
      </c>
      <c r="N108" s="19" t="n"/>
    </row>
    <row r="109">
      <c r="A109" s="24" t="n"/>
      <c r="B109" s="19" t="n"/>
      <c r="C109" s="19" t="n"/>
      <c r="D109" s="19" t="n"/>
      <c r="E109" s="19" t="n"/>
      <c r="F109" s="25" t="n"/>
      <c r="G109" s="23">
        <f>IF($B109="","",IF(AND($E109&lt;&gt;"",N(IFERROR(INDEX(Personen!$C$2:$C$41,MATCH($E109,Personen!$B$2:$B$41,0)),0))&gt;0),INDEX(Personen!$C$2:$C$41,MATCH($E109,Personen!$B$2:$B$41,0)),Ökonomie!$C$5))</f>
        <v/>
      </c>
      <c r="H109" s="23">
        <f>IF(OR($D109&lt;&gt;"erledigt",$F109=""),"",ROUND(N($F109)*N($G109),2))</f>
        <v/>
      </c>
      <c r="I109" s="19" t="n"/>
      <c r="J109" s="20" t="n"/>
      <c r="K109" s="23">
        <f>IF($I109="","",IFERROR(IF(N(INDEX(Artikel!$E$2:$E$121,MATCH($I109,Artikel!$B$2:$B$121,0)))=0,"",INDEX(Artikel!$E$2:$E$121,MATCH($I109,Artikel!$B$2:$B$121,0))),""))</f>
        <v/>
      </c>
      <c r="L109" s="23">
        <f>IF(OR($D109&lt;&gt;"erledigt",$I109="",$J109=""),"",ROUND(N($J109)*N($K109),2))</f>
        <v/>
      </c>
      <c r="M109" s="10">
        <f>IF(OR($D109&lt;&gt;"erledigt",$I109="",N($J109)=0),"",IF(N($K109)&gt;0,"","Preis fehlt"))</f>
        <v/>
      </c>
      <c r="N109" s="19" t="n"/>
    </row>
    <row r="110">
      <c r="A110" s="24" t="n"/>
      <c r="B110" s="19" t="n"/>
      <c r="C110" s="19" t="n"/>
      <c r="D110" s="19" t="n"/>
      <c r="E110" s="19" t="n"/>
      <c r="F110" s="25" t="n"/>
      <c r="G110" s="23">
        <f>IF($B110="","",IF(AND($E110&lt;&gt;"",N(IFERROR(INDEX(Personen!$C$2:$C$41,MATCH($E110,Personen!$B$2:$B$41,0)),0))&gt;0),INDEX(Personen!$C$2:$C$41,MATCH($E110,Personen!$B$2:$B$41,0)),Ökonomie!$C$5))</f>
        <v/>
      </c>
      <c r="H110" s="23">
        <f>IF(OR($D110&lt;&gt;"erledigt",$F110=""),"",ROUND(N($F110)*N($G110),2))</f>
        <v/>
      </c>
      <c r="I110" s="19" t="n"/>
      <c r="J110" s="20" t="n"/>
      <c r="K110" s="23">
        <f>IF($I110="","",IFERROR(IF(N(INDEX(Artikel!$E$2:$E$121,MATCH($I110,Artikel!$B$2:$B$121,0)))=0,"",INDEX(Artikel!$E$2:$E$121,MATCH($I110,Artikel!$B$2:$B$121,0))),""))</f>
        <v/>
      </c>
      <c r="L110" s="23">
        <f>IF(OR($D110&lt;&gt;"erledigt",$I110="",$J110=""),"",ROUND(N($J110)*N($K110),2))</f>
        <v/>
      </c>
      <c r="M110" s="10">
        <f>IF(OR($D110&lt;&gt;"erledigt",$I110="",N($J110)=0),"",IF(N($K110)&gt;0,"","Preis fehlt"))</f>
        <v/>
      </c>
      <c r="N110" s="19" t="n"/>
    </row>
    <row r="111">
      <c r="A111" s="24" t="n"/>
      <c r="B111" s="19" t="n"/>
      <c r="C111" s="19" t="n"/>
      <c r="D111" s="19" t="n"/>
      <c r="E111" s="19" t="n"/>
      <c r="F111" s="25" t="n"/>
      <c r="G111" s="23">
        <f>IF($B111="","",IF(AND($E111&lt;&gt;"",N(IFERROR(INDEX(Personen!$C$2:$C$41,MATCH($E111,Personen!$B$2:$B$41,0)),0))&gt;0),INDEX(Personen!$C$2:$C$41,MATCH($E111,Personen!$B$2:$B$41,0)),Ökonomie!$C$5))</f>
        <v/>
      </c>
      <c r="H111" s="23">
        <f>IF(OR($D111&lt;&gt;"erledigt",$F111=""),"",ROUND(N($F111)*N($G111),2))</f>
        <v/>
      </c>
      <c r="I111" s="19" t="n"/>
      <c r="J111" s="20" t="n"/>
      <c r="K111" s="23">
        <f>IF($I111="","",IFERROR(IF(N(INDEX(Artikel!$E$2:$E$121,MATCH($I111,Artikel!$B$2:$B$121,0)))=0,"",INDEX(Artikel!$E$2:$E$121,MATCH($I111,Artikel!$B$2:$B$121,0))),""))</f>
        <v/>
      </c>
      <c r="L111" s="23">
        <f>IF(OR($D111&lt;&gt;"erledigt",$I111="",$J111=""),"",ROUND(N($J111)*N($K111),2))</f>
        <v/>
      </c>
      <c r="M111" s="10">
        <f>IF(OR($D111&lt;&gt;"erledigt",$I111="",N($J111)=0),"",IF(N($K111)&gt;0,"","Preis fehlt"))</f>
        <v/>
      </c>
      <c r="N111" s="19" t="n"/>
    </row>
    <row r="112">
      <c r="A112" s="24" t="n"/>
      <c r="B112" s="19" t="n"/>
      <c r="C112" s="19" t="n"/>
      <c r="D112" s="19" t="n"/>
      <c r="E112" s="19" t="n"/>
      <c r="F112" s="25" t="n"/>
      <c r="G112" s="23">
        <f>IF($B112="","",IF(AND($E112&lt;&gt;"",N(IFERROR(INDEX(Personen!$C$2:$C$41,MATCH($E112,Personen!$B$2:$B$41,0)),0))&gt;0),INDEX(Personen!$C$2:$C$41,MATCH($E112,Personen!$B$2:$B$41,0)),Ökonomie!$C$5))</f>
        <v/>
      </c>
      <c r="H112" s="23">
        <f>IF(OR($D112&lt;&gt;"erledigt",$F112=""),"",ROUND(N($F112)*N($G112),2))</f>
        <v/>
      </c>
      <c r="I112" s="19" t="n"/>
      <c r="J112" s="20" t="n"/>
      <c r="K112" s="23">
        <f>IF($I112="","",IFERROR(IF(N(INDEX(Artikel!$E$2:$E$121,MATCH($I112,Artikel!$B$2:$B$121,0)))=0,"",INDEX(Artikel!$E$2:$E$121,MATCH($I112,Artikel!$B$2:$B$121,0))),""))</f>
        <v/>
      </c>
      <c r="L112" s="23">
        <f>IF(OR($D112&lt;&gt;"erledigt",$I112="",$J112=""),"",ROUND(N($J112)*N($K112),2))</f>
        <v/>
      </c>
      <c r="M112" s="10">
        <f>IF(OR($D112&lt;&gt;"erledigt",$I112="",N($J112)=0),"",IF(N($K112)&gt;0,"","Preis fehlt"))</f>
        <v/>
      </c>
      <c r="N112" s="19" t="n"/>
    </row>
    <row r="113">
      <c r="A113" s="24" t="n"/>
      <c r="B113" s="19" t="n"/>
      <c r="C113" s="19" t="n"/>
      <c r="D113" s="19" t="n"/>
      <c r="E113" s="19" t="n"/>
      <c r="F113" s="25" t="n"/>
      <c r="G113" s="23">
        <f>IF($B113="","",IF(AND($E113&lt;&gt;"",N(IFERROR(INDEX(Personen!$C$2:$C$41,MATCH($E113,Personen!$B$2:$B$41,0)),0))&gt;0),INDEX(Personen!$C$2:$C$41,MATCH($E113,Personen!$B$2:$B$41,0)),Ökonomie!$C$5))</f>
        <v/>
      </c>
      <c r="H113" s="23">
        <f>IF(OR($D113&lt;&gt;"erledigt",$F113=""),"",ROUND(N($F113)*N($G113),2))</f>
        <v/>
      </c>
      <c r="I113" s="19" t="n"/>
      <c r="J113" s="20" t="n"/>
      <c r="K113" s="23">
        <f>IF($I113="","",IFERROR(IF(N(INDEX(Artikel!$E$2:$E$121,MATCH($I113,Artikel!$B$2:$B$121,0)))=0,"",INDEX(Artikel!$E$2:$E$121,MATCH($I113,Artikel!$B$2:$B$121,0))),""))</f>
        <v/>
      </c>
      <c r="L113" s="23">
        <f>IF(OR($D113&lt;&gt;"erledigt",$I113="",$J113=""),"",ROUND(N($J113)*N($K113),2))</f>
        <v/>
      </c>
      <c r="M113" s="10">
        <f>IF(OR($D113&lt;&gt;"erledigt",$I113="",N($J113)=0),"",IF(N($K113)&gt;0,"","Preis fehlt"))</f>
        <v/>
      </c>
      <c r="N113" s="19" t="n"/>
    </row>
    <row r="114">
      <c r="A114" s="24" t="n"/>
      <c r="B114" s="19" t="n"/>
      <c r="C114" s="19" t="n"/>
      <c r="D114" s="19" t="n"/>
      <c r="E114" s="19" t="n"/>
      <c r="F114" s="25" t="n"/>
      <c r="G114" s="23">
        <f>IF($B114="","",IF(AND($E114&lt;&gt;"",N(IFERROR(INDEX(Personen!$C$2:$C$41,MATCH($E114,Personen!$B$2:$B$41,0)),0))&gt;0),INDEX(Personen!$C$2:$C$41,MATCH($E114,Personen!$B$2:$B$41,0)),Ökonomie!$C$5))</f>
        <v/>
      </c>
      <c r="H114" s="23">
        <f>IF(OR($D114&lt;&gt;"erledigt",$F114=""),"",ROUND(N($F114)*N($G114),2))</f>
        <v/>
      </c>
      <c r="I114" s="19" t="n"/>
      <c r="J114" s="20" t="n"/>
      <c r="K114" s="23">
        <f>IF($I114="","",IFERROR(IF(N(INDEX(Artikel!$E$2:$E$121,MATCH($I114,Artikel!$B$2:$B$121,0)))=0,"",INDEX(Artikel!$E$2:$E$121,MATCH($I114,Artikel!$B$2:$B$121,0))),""))</f>
        <v/>
      </c>
      <c r="L114" s="23">
        <f>IF(OR($D114&lt;&gt;"erledigt",$I114="",$J114=""),"",ROUND(N($J114)*N($K114),2))</f>
        <v/>
      </c>
      <c r="M114" s="10">
        <f>IF(OR($D114&lt;&gt;"erledigt",$I114="",N($J114)=0),"",IF(N($K114)&gt;0,"","Preis fehlt"))</f>
        <v/>
      </c>
      <c r="N114" s="19" t="n"/>
    </row>
    <row r="115">
      <c r="A115" s="24" t="n"/>
      <c r="B115" s="19" t="n"/>
      <c r="C115" s="19" t="n"/>
      <c r="D115" s="19" t="n"/>
      <c r="E115" s="19" t="n"/>
      <c r="F115" s="25" t="n"/>
      <c r="G115" s="23">
        <f>IF($B115="","",IF(AND($E115&lt;&gt;"",N(IFERROR(INDEX(Personen!$C$2:$C$41,MATCH($E115,Personen!$B$2:$B$41,0)),0))&gt;0),INDEX(Personen!$C$2:$C$41,MATCH($E115,Personen!$B$2:$B$41,0)),Ökonomie!$C$5))</f>
        <v/>
      </c>
      <c r="H115" s="23">
        <f>IF(OR($D115&lt;&gt;"erledigt",$F115=""),"",ROUND(N($F115)*N($G115),2))</f>
        <v/>
      </c>
      <c r="I115" s="19" t="n"/>
      <c r="J115" s="20" t="n"/>
      <c r="K115" s="23">
        <f>IF($I115="","",IFERROR(IF(N(INDEX(Artikel!$E$2:$E$121,MATCH($I115,Artikel!$B$2:$B$121,0)))=0,"",INDEX(Artikel!$E$2:$E$121,MATCH($I115,Artikel!$B$2:$B$121,0))),""))</f>
        <v/>
      </c>
      <c r="L115" s="23">
        <f>IF(OR($D115&lt;&gt;"erledigt",$I115="",$J115=""),"",ROUND(N($J115)*N($K115),2))</f>
        <v/>
      </c>
      <c r="M115" s="10">
        <f>IF(OR($D115&lt;&gt;"erledigt",$I115="",N($J115)=0),"",IF(N($K115)&gt;0,"","Preis fehlt"))</f>
        <v/>
      </c>
      <c r="N115" s="19" t="n"/>
    </row>
    <row r="116">
      <c r="A116" s="24" t="n"/>
      <c r="B116" s="19" t="n"/>
      <c r="C116" s="19" t="n"/>
      <c r="D116" s="19" t="n"/>
      <c r="E116" s="19" t="n"/>
      <c r="F116" s="25" t="n"/>
      <c r="G116" s="23">
        <f>IF($B116="","",IF(AND($E116&lt;&gt;"",N(IFERROR(INDEX(Personen!$C$2:$C$41,MATCH($E116,Personen!$B$2:$B$41,0)),0))&gt;0),INDEX(Personen!$C$2:$C$41,MATCH($E116,Personen!$B$2:$B$41,0)),Ökonomie!$C$5))</f>
        <v/>
      </c>
      <c r="H116" s="23">
        <f>IF(OR($D116&lt;&gt;"erledigt",$F116=""),"",ROUND(N($F116)*N($G116),2))</f>
        <v/>
      </c>
      <c r="I116" s="19" t="n"/>
      <c r="J116" s="20" t="n"/>
      <c r="K116" s="23">
        <f>IF($I116="","",IFERROR(IF(N(INDEX(Artikel!$E$2:$E$121,MATCH($I116,Artikel!$B$2:$B$121,0)))=0,"",INDEX(Artikel!$E$2:$E$121,MATCH($I116,Artikel!$B$2:$B$121,0))),""))</f>
        <v/>
      </c>
      <c r="L116" s="23">
        <f>IF(OR($D116&lt;&gt;"erledigt",$I116="",$J116=""),"",ROUND(N($J116)*N($K116),2))</f>
        <v/>
      </c>
      <c r="M116" s="10">
        <f>IF(OR($D116&lt;&gt;"erledigt",$I116="",N($J116)=0),"",IF(N($K116)&gt;0,"","Preis fehlt"))</f>
        <v/>
      </c>
      <c r="N116" s="19" t="n"/>
    </row>
    <row r="117">
      <c r="A117" s="24" t="n"/>
      <c r="B117" s="19" t="n"/>
      <c r="C117" s="19" t="n"/>
      <c r="D117" s="19" t="n"/>
      <c r="E117" s="19" t="n"/>
      <c r="F117" s="25" t="n"/>
      <c r="G117" s="23">
        <f>IF($B117="","",IF(AND($E117&lt;&gt;"",N(IFERROR(INDEX(Personen!$C$2:$C$41,MATCH($E117,Personen!$B$2:$B$41,0)),0))&gt;0),INDEX(Personen!$C$2:$C$41,MATCH($E117,Personen!$B$2:$B$41,0)),Ökonomie!$C$5))</f>
        <v/>
      </c>
      <c r="H117" s="23">
        <f>IF(OR($D117&lt;&gt;"erledigt",$F117=""),"",ROUND(N($F117)*N($G117),2))</f>
        <v/>
      </c>
      <c r="I117" s="19" t="n"/>
      <c r="J117" s="20" t="n"/>
      <c r="K117" s="23">
        <f>IF($I117="","",IFERROR(IF(N(INDEX(Artikel!$E$2:$E$121,MATCH($I117,Artikel!$B$2:$B$121,0)))=0,"",INDEX(Artikel!$E$2:$E$121,MATCH($I117,Artikel!$B$2:$B$121,0))),""))</f>
        <v/>
      </c>
      <c r="L117" s="23">
        <f>IF(OR($D117&lt;&gt;"erledigt",$I117="",$J117=""),"",ROUND(N($J117)*N($K117),2))</f>
        <v/>
      </c>
      <c r="M117" s="10">
        <f>IF(OR($D117&lt;&gt;"erledigt",$I117="",N($J117)=0),"",IF(N($K117)&gt;0,"","Preis fehlt"))</f>
        <v/>
      </c>
      <c r="N117" s="19" t="n"/>
    </row>
    <row r="118">
      <c r="A118" s="24" t="n"/>
      <c r="B118" s="19" t="n"/>
      <c r="C118" s="19" t="n"/>
      <c r="D118" s="19" t="n"/>
      <c r="E118" s="19" t="n"/>
      <c r="F118" s="25" t="n"/>
      <c r="G118" s="23">
        <f>IF($B118="","",IF(AND($E118&lt;&gt;"",N(IFERROR(INDEX(Personen!$C$2:$C$41,MATCH($E118,Personen!$B$2:$B$41,0)),0))&gt;0),INDEX(Personen!$C$2:$C$41,MATCH($E118,Personen!$B$2:$B$41,0)),Ökonomie!$C$5))</f>
        <v/>
      </c>
      <c r="H118" s="23">
        <f>IF(OR($D118&lt;&gt;"erledigt",$F118=""),"",ROUND(N($F118)*N($G118),2))</f>
        <v/>
      </c>
      <c r="I118" s="19" t="n"/>
      <c r="J118" s="20" t="n"/>
      <c r="K118" s="23">
        <f>IF($I118="","",IFERROR(IF(N(INDEX(Artikel!$E$2:$E$121,MATCH($I118,Artikel!$B$2:$B$121,0)))=0,"",INDEX(Artikel!$E$2:$E$121,MATCH($I118,Artikel!$B$2:$B$121,0))),""))</f>
        <v/>
      </c>
      <c r="L118" s="23">
        <f>IF(OR($D118&lt;&gt;"erledigt",$I118="",$J118=""),"",ROUND(N($J118)*N($K118),2))</f>
        <v/>
      </c>
      <c r="M118" s="10">
        <f>IF(OR($D118&lt;&gt;"erledigt",$I118="",N($J118)=0),"",IF(N($K118)&gt;0,"","Preis fehlt"))</f>
        <v/>
      </c>
      <c r="N118" s="19" t="n"/>
    </row>
    <row r="119">
      <c r="A119" s="24" t="n"/>
      <c r="B119" s="19" t="n"/>
      <c r="C119" s="19" t="n"/>
      <c r="D119" s="19" t="n"/>
      <c r="E119" s="19" t="n"/>
      <c r="F119" s="25" t="n"/>
      <c r="G119" s="23">
        <f>IF($B119="","",IF(AND($E119&lt;&gt;"",N(IFERROR(INDEX(Personen!$C$2:$C$41,MATCH($E119,Personen!$B$2:$B$41,0)),0))&gt;0),INDEX(Personen!$C$2:$C$41,MATCH($E119,Personen!$B$2:$B$41,0)),Ökonomie!$C$5))</f>
        <v/>
      </c>
      <c r="H119" s="23">
        <f>IF(OR($D119&lt;&gt;"erledigt",$F119=""),"",ROUND(N($F119)*N($G119),2))</f>
        <v/>
      </c>
      <c r="I119" s="19" t="n"/>
      <c r="J119" s="20" t="n"/>
      <c r="K119" s="23">
        <f>IF($I119="","",IFERROR(IF(N(INDEX(Artikel!$E$2:$E$121,MATCH($I119,Artikel!$B$2:$B$121,0)))=0,"",INDEX(Artikel!$E$2:$E$121,MATCH($I119,Artikel!$B$2:$B$121,0))),""))</f>
        <v/>
      </c>
      <c r="L119" s="23">
        <f>IF(OR($D119&lt;&gt;"erledigt",$I119="",$J119=""),"",ROUND(N($J119)*N($K119),2))</f>
        <v/>
      </c>
      <c r="M119" s="10">
        <f>IF(OR($D119&lt;&gt;"erledigt",$I119="",N($J119)=0),"",IF(N($K119)&gt;0,"","Preis fehlt"))</f>
        <v/>
      </c>
      <c r="N119" s="19" t="n"/>
    </row>
    <row r="120">
      <c r="A120" s="24" t="n"/>
      <c r="B120" s="19" t="n"/>
      <c r="C120" s="19" t="n"/>
      <c r="D120" s="19" t="n"/>
      <c r="E120" s="19" t="n"/>
      <c r="F120" s="25" t="n"/>
      <c r="G120" s="23">
        <f>IF($B120="","",IF(AND($E120&lt;&gt;"",N(IFERROR(INDEX(Personen!$C$2:$C$41,MATCH($E120,Personen!$B$2:$B$41,0)),0))&gt;0),INDEX(Personen!$C$2:$C$41,MATCH($E120,Personen!$B$2:$B$41,0)),Ökonomie!$C$5))</f>
        <v/>
      </c>
      <c r="H120" s="23">
        <f>IF(OR($D120&lt;&gt;"erledigt",$F120=""),"",ROUND(N($F120)*N($G120),2))</f>
        <v/>
      </c>
      <c r="I120" s="19" t="n"/>
      <c r="J120" s="20" t="n"/>
      <c r="K120" s="23">
        <f>IF($I120="","",IFERROR(IF(N(INDEX(Artikel!$E$2:$E$121,MATCH($I120,Artikel!$B$2:$B$121,0)))=0,"",INDEX(Artikel!$E$2:$E$121,MATCH($I120,Artikel!$B$2:$B$121,0))),""))</f>
        <v/>
      </c>
      <c r="L120" s="23">
        <f>IF(OR($D120&lt;&gt;"erledigt",$I120="",$J120=""),"",ROUND(N($J120)*N($K120),2))</f>
        <v/>
      </c>
      <c r="M120" s="10">
        <f>IF(OR($D120&lt;&gt;"erledigt",$I120="",N($J120)=0),"",IF(N($K120)&gt;0,"","Preis fehlt"))</f>
        <v/>
      </c>
      <c r="N120" s="19" t="n"/>
    </row>
    <row r="121">
      <c r="A121" s="24" t="n"/>
      <c r="B121" s="19" t="n"/>
      <c r="C121" s="19" t="n"/>
      <c r="D121" s="19" t="n"/>
      <c r="E121" s="19" t="n"/>
      <c r="F121" s="25" t="n"/>
      <c r="G121" s="23">
        <f>IF($B121="","",IF(AND($E121&lt;&gt;"",N(IFERROR(INDEX(Personen!$C$2:$C$41,MATCH($E121,Personen!$B$2:$B$41,0)),0))&gt;0),INDEX(Personen!$C$2:$C$41,MATCH($E121,Personen!$B$2:$B$41,0)),Ökonomie!$C$5))</f>
        <v/>
      </c>
      <c r="H121" s="23">
        <f>IF(OR($D121&lt;&gt;"erledigt",$F121=""),"",ROUND(N($F121)*N($G121),2))</f>
        <v/>
      </c>
      <c r="I121" s="19" t="n"/>
      <c r="J121" s="20" t="n"/>
      <c r="K121" s="23">
        <f>IF($I121="","",IFERROR(IF(N(INDEX(Artikel!$E$2:$E$121,MATCH($I121,Artikel!$B$2:$B$121,0)))=0,"",INDEX(Artikel!$E$2:$E$121,MATCH($I121,Artikel!$B$2:$B$121,0))),""))</f>
        <v/>
      </c>
      <c r="L121" s="23">
        <f>IF(OR($D121&lt;&gt;"erledigt",$I121="",$J121=""),"",ROUND(N($J121)*N($K121),2))</f>
        <v/>
      </c>
      <c r="M121" s="10">
        <f>IF(OR($D121&lt;&gt;"erledigt",$I121="",N($J121)=0),"",IF(N($K121)&gt;0,"","Preis fehlt"))</f>
        <v/>
      </c>
      <c r="N121" s="19" t="n"/>
    </row>
    <row r="122">
      <c r="A122" s="24" t="n"/>
      <c r="B122" s="19" t="n"/>
      <c r="C122" s="19" t="n"/>
      <c r="D122" s="19" t="n"/>
      <c r="E122" s="19" t="n"/>
      <c r="F122" s="25" t="n"/>
      <c r="G122" s="23">
        <f>IF($B122="","",IF(AND($E122&lt;&gt;"",N(IFERROR(INDEX(Personen!$C$2:$C$41,MATCH($E122,Personen!$B$2:$B$41,0)),0))&gt;0),INDEX(Personen!$C$2:$C$41,MATCH($E122,Personen!$B$2:$B$41,0)),Ökonomie!$C$5))</f>
        <v/>
      </c>
      <c r="H122" s="23">
        <f>IF(OR($D122&lt;&gt;"erledigt",$F122=""),"",ROUND(N($F122)*N($G122),2))</f>
        <v/>
      </c>
      <c r="I122" s="19" t="n"/>
      <c r="J122" s="20" t="n"/>
      <c r="K122" s="23">
        <f>IF($I122="","",IFERROR(IF(N(INDEX(Artikel!$E$2:$E$121,MATCH($I122,Artikel!$B$2:$B$121,0)))=0,"",INDEX(Artikel!$E$2:$E$121,MATCH($I122,Artikel!$B$2:$B$121,0))),""))</f>
        <v/>
      </c>
      <c r="L122" s="23">
        <f>IF(OR($D122&lt;&gt;"erledigt",$I122="",$J122=""),"",ROUND(N($J122)*N($K122),2))</f>
        <v/>
      </c>
      <c r="M122" s="10">
        <f>IF(OR($D122&lt;&gt;"erledigt",$I122="",N($J122)=0),"",IF(N($K122)&gt;0,"","Preis fehlt"))</f>
        <v/>
      </c>
      <c r="N122" s="19" t="n"/>
    </row>
    <row r="123">
      <c r="A123" s="24" t="n"/>
      <c r="B123" s="19" t="n"/>
      <c r="C123" s="19" t="n"/>
      <c r="D123" s="19" t="n"/>
      <c r="E123" s="19" t="n"/>
      <c r="F123" s="25" t="n"/>
      <c r="G123" s="23">
        <f>IF($B123="","",IF(AND($E123&lt;&gt;"",N(IFERROR(INDEX(Personen!$C$2:$C$41,MATCH($E123,Personen!$B$2:$B$41,0)),0))&gt;0),INDEX(Personen!$C$2:$C$41,MATCH($E123,Personen!$B$2:$B$41,0)),Ökonomie!$C$5))</f>
        <v/>
      </c>
      <c r="H123" s="23">
        <f>IF(OR($D123&lt;&gt;"erledigt",$F123=""),"",ROUND(N($F123)*N($G123),2))</f>
        <v/>
      </c>
      <c r="I123" s="19" t="n"/>
      <c r="J123" s="20" t="n"/>
      <c r="K123" s="23">
        <f>IF($I123="","",IFERROR(IF(N(INDEX(Artikel!$E$2:$E$121,MATCH($I123,Artikel!$B$2:$B$121,0)))=0,"",INDEX(Artikel!$E$2:$E$121,MATCH($I123,Artikel!$B$2:$B$121,0))),""))</f>
        <v/>
      </c>
      <c r="L123" s="23">
        <f>IF(OR($D123&lt;&gt;"erledigt",$I123="",$J123=""),"",ROUND(N($J123)*N($K123),2))</f>
        <v/>
      </c>
      <c r="M123" s="10">
        <f>IF(OR($D123&lt;&gt;"erledigt",$I123="",N($J123)=0),"",IF(N($K123)&gt;0,"","Preis fehlt"))</f>
        <v/>
      </c>
      <c r="N123" s="19" t="n"/>
    </row>
    <row r="124">
      <c r="A124" s="24" t="n"/>
      <c r="B124" s="19" t="n"/>
      <c r="C124" s="19" t="n"/>
      <c r="D124" s="19" t="n"/>
      <c r="E124" s="19" t="n"/>
      <c r="F124" s="25" t="n"/>
      <c r="G124" s="23">
        <f>IF($B124="","",IF(AND($E124&lt;&gt;"",N(IFERROR(INDEX(Personen!$C$2:$C$41,MATCH($E124,Personen!$B$2:$B$41,0)),0))&gt;0),INDEX(Personen!$C$2:$C$41,MATCH($E124,Personen!$B$2:$B$41,0)),Ökonomie!$C$5))</f>
        <v/>
      </c>
      <c r="H124" s="23">
        <f>IF(OR($D124&lt;&gt;"erledigt",$F124=""),"",ROUND(N($F124)*N($G124),2))</f>
        <v/>
      </c>
      <c r="I124" s="19" t="n"/>
      <c r="J124" s="20" t="n"/>
      <c r="K124" s="23">
        <f>IF($I124="","",IFERROR(IF(N(INDEX(Artikel!$E$2:$E$121,MATCH($I124,Artikel!$B$2:$B$121,0)))=0,"",INDEX(Artikel!$E$2:$E$121,MATCH($I124,Artikel!$B$2:$B$121,0))),""))</f>
        <v/>
      </c>
      <c r="L124" s="23">
        <f>IF(OR($D124&lt;&gt;"erledigt",$I124="",$J124=""),"",ROUND(N($J124)*N($K124),2))</f>
        <v/>
      </c>
      <c r="M124" s="10">
        <f>IF(OR($D124&lt;&gt;"erledigt",$I124="",N($J124)=0),"",IF(N($K124)&gt;0,"","Preis fehlt"))</f>
        <v/>
      </c>
      <c r="N124" s="19" t="n"/>
    </row>
    <row r="125">
      <c r="A125" s="24" t="n"/>
      <c r="B125" s="19" t="n"/>
      <c r="C125" s="19" t="n"/>
      <c r="D125" s="19" t="n"/>
      <c r="E125" s="19" t="n"/>
      <c r="F125" s="25" t="n"/>
      <c r="G125" s="23">
        <f>IF($B125="","",IF(AND($E125&lt;&gt;"",N(IFERROR(INDEX(Personen!$C$2:$C$41,MATCH($E125,Personen!$B$2:$B$41,0)),0))&gt;0),INDEX(Personen!$C$2:$C$41,MATCH($E125,Personen!$B$2:$B$41,0)),Ökonomie!$C$5))</f>
        <v/>
      </c>
      <c r="H125" s="23">
        <f>IF(OR($D125&lt;&gt;"erledigt",$F125=""),"",ROUND(N($F125)*N($G125),2))</f>
        <v/>
      </c>
      <c r="I125" s="19" t="n"/>
      <c r="J125" s="20" t="n"/>
      <c r="K125" s="23">
        <f>IF($I125="","",IFERROR(IF(N(INDEX(Artikel!$E$2:$E$121,MATCH($I125,Artikel!$B$2:$B$121,0)))=0,"",INDEX(Artikel!$E$2:$E$121,MATCH($I125,Artikel!$B$2:$B$121,0))),""))</f>
        <v/>
      </c>
      <c r="L125" s="23">
        <f>IF(OR($D125&lt;&gt;"erledigt",$I125="",$J125=""),"",ROUND(N($J125)*N($K125),2))</f>
        <v/>
      </c>
      <c r="M125" s="10">
        <f>IF(OR($D125&lt;&gt;"erledigt",$I125="",N($J125)=0),"",IF(N($K125)&gt;0,"","Preis fehlt"))</f>
        <v/>
      </c>
      <c r="N125" s="19" t="n"/>
    </row>
    <row r="126">
      <c r="A126" s="24" t="n"/>
      <c r="B126" s="19" t="n"/>
      <c r="C126" s="19" t="n"/>
      <c r="D126" s="19" t="n"/>
      <c r="E126" s="19" t="n"/>
      <c r="F126" s="25" t="n"/>
      <c r="G126" s="23">
        <f>IF($B126="","",IF(AND($E126&lt;&gt;"",N(IFERROR(INDEX(Personen!$C$2:$C$41,MATCH($E126,Personen!$B$2:$B$41,0)),0))&gt;0),INDEX(Personen!$C$2:$C$41,MATCH($E126,Personen!$B$2:$B$41,0)),Ökonomie!$C$5))</f>
        <v/>
      </c>
      <c r="H126" s="23">
        <f>IF(OR($D126&lt;&gt;"erledigt",$F126=""),"",ROUND(N($F126)*N($G126),2))</f>
        <v/>
      </c>
      <c r="I126" s="19" t="n"/>
      <c r="J126" s="20" t="n"/>
      <c r="K126" s="23">
        <f>IF($I126="","",IFERROR(IF(N(INDEX(Artikel!$E$2:$E$121,MATCH($I126,Artikel!$B$2:$B$121,0)))=0,"",INDEX(Artikel!$E$2:$E$121,MATCH($I126,Artikel!$B$2:$B$121,0))),""))</f>
        <v/>
      </c>
      <c r="L126" s="23">
        <f>IF(OR($D126&lt;&gt;"erledigt",$I126="",$J126=""),"",ROUND(N($J126)*N($K126),2))</f>
        <v/>
      </c>
      <c r="M126" s="10">
        <f>IF(OR($D126&lt;&gt;"erledigt",$I126="",N($J126)=0),"",IF(N($K126)&gt;0,"","Preis fehlt"))</f>
        <v/>
      </c>
      <c r="N126" s="19" t="n"/>
    </row>
    <row r="127">
      <c r="A127" s="24" t="n"/>
      <c r="B127" s="19" t="n"/>
      <c r="C127" s="19" t="n"/>
      <c r="D127" s="19" t="n"/>
      <c r="E127" s="19" t="n"/>
      <c r="F127" s="25" t="n"/>
      <c r="G127" s="23">
        <f>IF($B127="","",IF(AND($E127&lt;&gt;"",N(IFERROR(INDEX(Personen!$C$2:$C$41,MATCH($E127,Personen!$B$2:$B$41,0)),0))&gt;0),INDEX(Personen!$C$2:$C$41,MATCH($E127,Personen!$B$2:$B$41,0)),Ökonomie!$C$5))</f>
        <v/>
      </c>
      <c r="H127" s="23">
        <f>IF(OR($D127&lt;&gt;"erledigt",$F127=""),"",ROUND(N($F127)*N($G127),2))</f>
        <v/>
      </c>
      <c r="I127" s="19" t="n"/>
      <c r="J127" s="20" t="n"/>
      <c r="K127" s="23">
        <f>IF($I127="","",IFERROR(IF(N(INDEX(Artikel!$E$2:$E$121,MATCH($I127,Artikel!$B$2:$B$121,0)))=0,"",INDEX(Artikel!$E$2:$E$121,MATCH($I127,Artikel!$B$2:$B$121,0))),""))</f>
        <v/>
      </c>
      <c r="L127" s="23">
        <f>IF(OR($D127&lt;&gt;"erledigt",$I127="",$J127=""),"",ROUND(N($J127)*N($K127),2))</f>
        <v/>
      </c>
      <c r="M127" s="10">
        <f>IF(OR($D127&lt;&gt;"erledigt",$I127="",N($J127)=0),"",IF(N($K127)&gt;0,"","Preis fehlt"))</f>
        <v/>
      </c>
      <c r="N127" s="19" t="n"/>
    </row>
    <row r="128">
      <c r="A128" s="24" t="n"/>
      <c r="B128" s="19" t="n"/>
      <c r="C128" s="19" t="n"/>
      <c r="D128" s="19" t="n"/>
      <c r="E128" s="19" t="n"/>
      <c r="F128" s="25" t="n"/>
      <c r="G128" s="23">
        <f>IF($B128="","",IF(AND($E128&lt;&gt;"",N(IFERROR(INDEX(Personen!$C$2:$C$41,MATCH($E128,Personen!$B$2:$B$41,0)),0))&gt;0),INDEX(Personen!$C$2:$C$41,MATCH($E128,Personen!$B$2:$B$41,0)),Ökonomie!$C$5))</f>
        <v/>
      </c>
      <c r="H128" s="23">
        <f>IF(OR($D128&lt;&gt;"erledigt",$F128=""),"",ROUND(N($F128)*N($G128),2))</f>
        <v/>
      </c>
      <c r="I128" s="19" t="n"/>
      <c r="J128" s="20" t="n"/>
      <c r="K128" s="23">
        <f>IF($I128="","",IFERROR(IF(N(INDEX(Artikel!$E$2:$E$121,MATCH($I128,Artikel!$B$2:$B$121,0)))=0,"",INDEX(Artikel!$E$2:$E$121,MATCH($I128,Artikel!$B$2:$B$121,0))),""))</f>
        <v/>
      </c>
      <c r="L128" s="23">
        <f>IF(OR($D128&lt;&gt;"erledigt",$I128="",$J128=""),"",ROUND(N($J128)*N($K128),2))</f>
        <v/>
      </c>
      <c r="M128" s="10">
        <f>IF(OR($D128&lt;&gt;"erledigt",$I128="",N($J128)=0),"",IF(N($K128)&gt;0,"","Preis fehlt"))</f>
        <v/>
      </c>
      <c r="N128" s="19" t="n"/>
    </row>
    <row r="129">
      <c r="A129" s="24" t="n"/>
      <c r="B129" s="19" t="n"/>
      <c r="C129" s="19" t="n"/>
      <c r="D129" s="19" t="n"/>
      <c r="E129" s="19" t="n"/>
      <c r="F129" s="25" t="n"/>
      <c r="G129" s="23">
        <f>IF($B129="","",IF(AND($E129&lt;&gt;"",N(IFERROR(INDEX(Personen!$C$2:$C$41,MATCH($E129,Personen!$B$2:$B$41,0)),0))&gt;0),INDEX(Personen!$C$2:$C$41,MATCH($E129,Personen!$B$2:$B$41,0)),Ökonomie!$C$5))</f>
        <v/>
      </c>
      <c r="H129" s="23">
        <f>IF(OR($D129&lt;&gt;"erledigt",$F129=""),"",ROUND(N($F129)*N($G129),2))</f>
        <v/>
      </c>
      <c r="I129" s="19" t="n"/>
      <c r="J129" s="20" t="n"/>
      <c r="K129" s="23">
        <f>IF($I129="","",IFERROR(IF(N(INDEX(Artikel!$E$2:$E$121,MATCH($I129,Artikel!$B$2:$B$121,0)))=0,"",INDEX(Artikel!$E$2:$E$121,MATCH($I129,Artikel!$B$2:$B$121,0))),""))</f>
        <v/>
      </c>
      <c r="L129" s="23">
        <f>IF(OR($D129&lt;&gt;"erledigt",$I129="",$J129=""),"",ROUND(N($J129)*N($K129),2))</f>
        <v/>
      </c>
      <c r="M129" s="10">
        <f>IF(OR($D129&lt;&gt;"erledigt",$I129="",N($J129)=0),"",IF(N($K129)&gt;0,"","Preis fehlt"))</f>
        <v/>
      </c>
      <c r="N129" s="19" t="n"/>
    </row>
    <row r="130">
      <c r="A130" s="24" t="n"/>
      <c r="B130" s="19" t="n"/>
      <c r="C130" s="19" t="n"/>
      <c r="D130" s="19" t="n"/>
      <c r="E130" s="19" t="n"/>
      <c r="F130" s="25" t="n"/>
      <c r="G130" s="23">
        <f>IF($B130="","",IF(AND($E130&lt;&gt;"",N(IFERROR(INDEX(Personen!$C$2:$C$41,MATCH($E130,Personen!$B$2:$B$41,0)),0))&gt;0),INDEX(Personen!$C$2:$C$41,MATCH($E130,Personen!$B$2:$B$41,0)),Ökonomie!$C$5))</f>
        <v/>
      </c>
      <c r="H130" s="23">
        <f>IF(OR($D130&lt;&gt;"erledigt",$F130=""),"",ROUND(N($F130)*N($G130),2))</f>
        <v/>
      </c>
      <c r="I130" s="19" t="n"/>
      <c r="J130" s="20" t="n"/>
      <c r="K130" s="23">
        <f>IF($I130="","",IFERROR(IF(N(INDEX(Artikel!$E$2:$E$121,MATCH($I130,Artikel!$B$2:$B$121,0)))=0,"",INDEX(Artikel!$E$2:$E$121,MATCH($I130,Artikel!$B$2:$B$121,0))),""))</f>
        <v/>
      </c>
      <c r="L130" s="23">
        <f>IF(OR($D130&lt;&gt;"erledigt",$I130="",$J130=""),"",ROUND(N($J130)*N($K130),2))</f>
        <v/>
      </c>
      <c r="M130" s="10">
        <f>IF(OR($D130&lt;&gt;"erledigt",$I130="",N($J130)=0),"",IF(N($K130)&gt;0,"","Preis fehlt"))</f>
        <v/>
      </c>
      <c r="N130" s="19" t="n"/>
    </row>
    <row r="131">
      <c r="A131" s="24" t="n"/>
      <c r="B131" s="19" t="n"/>
      <c r="C131" s="19" t="n"/>
      <c r="D131" s="19" t="n"/>
      <c r="E131" s="19" t="n"/>
      <c r="F131" s="25" t="n"/>
      <c r="G131" s="23">
        <f>IF($B131="","",IF(AND($E131&lt;&gt;"",N(IFERROR(INDEX(Personen!$C$2:$C$41,MATCH($E131,Personen!$B$2:$B$41,0)),0))&gt;0),INDEX(Personen!$C$2:$C$41,MATCH($E131,Personen!$B$2:$B$41,0)),Ökonomie!$C$5))</f>
        <v/>
      </c>
      <c r="H131" s="23">
        <f>IF(OR($D131&lt;&gt;"erledigt",$F131=""),"",ROUND(N($F131)*N($G131),2))</f>
        <v/>
      </c>
      <c r="I131" s="19" t="n"/>
      <c r="J131" s="20" t="n"/>
      <c r="K131" s="23">
        <f>IF($I131="","",IFERROR(IF(N(INDEX(Artikel!$E$2:$E$121,MATCH($I131,Artikel!$B$2:$B$121,0)))=0,"",INDEX(Artikel!$E$2:$E$121,MATCH($I131,Artikel!$B$2:$B$121,0))),""))</f>
        <v/>
      </c>
      <c r="L131" s="23">
        <f>IF(OR($D131&lt;&gt;"erledigt",$I131="",$J131=""),"",ROUND(N($J131)*N($K131),2))</f>
        <v/>
      </c>
      <c r="M131" s="10">
        <f>IF(OR($D131&lt;&gt;"erledigt",$I131="",N($J131)=0),"",IF(N($K131)&gt;0,"","Preis fehlt"))</f>
        <v/>
      </c>
      <c r="N131" s="19" t="n"/>
    </row>
    <row r="132">
      <c r="A132" s="24" t="n"/>
      <c r="B132" s="19" t="n"/>
      <c r="C132" s="19" t="n"/>
      <c r="D132" s="19" t="n"/>
      <c r="E132" s="19" t="n"/>
      <c r="F132" s="25" t="n"/>
      <c r="G132" s="23">
        <f>IF($B132="","",IF(AND($E132&lt;&gt;"",N(IFERROR(INDEX(Personen!$C$2:$C$41,MATCH($E132,Personen!$B$2:$B$41,0)),0))&gt;0),INDEX(Personen!$C$2:$C$41,MATCH($E132,Personen!$B$2:$B$41,0)),Ökonomie!$C$5))</f>
        <v/>
      </c>
      <c r="H132" s="23">
        <f>IF(OR($D132&lt;&gt;"erledigt",$F132=""),"",ROUND(N($F132)*N($G132),2))</f>
        <v/>
      </c>
      <c r="I132" s="19" t="n"/>
      <c r="J132" s="20" t="n"/>
      <c r="K132" s="23">
        <f>IF($I132="","",IFERROR(IF(N(INDEX(Artikel!$E$2:$E$121,MATCH($I132,Artikel!$B$2:$B$121,0)))=0,"",INDEX(Artikel!$E$2:$E$121,MATCH($I132,Artikel!$B$2:$B$121,0))),""))</f>
        <v/>
      </c>
      <c r="L132" s="23">
        <f>IF(OR($D132&lt;&gt;"erledigt",$I132="",$J132=""),"",ROUND(N($J132)*N($K132),2))</f>
        <v/>
      </c>
      <c r="M132" s="10">
        <f>IF(OR($D132&lt;&gt;"erledigt",$I132="",N($J132)=0),"",IF(N($K132)&gt;0,"","Preis fehlt"))</f>
        <v/>
      </c>
      <c r="N132" s="19" t="n"/>
    </row>
    <row r="133">
      <c r="A133" s="24" t="n"/>
      <c r="B133" s="19" t="n"/>
      <c r="C133" s="19" t="n"/>
      <c r="D133" s="19" t="n"/>
      <c r="E133" s="19" t="n"/>
      <c r="F133" s="25" t="n"/>
      <c r="G133" s="23">
        <f>IF($B133="","",IF(AND($E133&lt;&gt;"",N(IFERROR(INDEX(Personen!$C$2:$C$41,MATCH($E133,Personen!$B$2:$B$41,0)),0))&gt;0),INDEX(Personen!$C$2:$C$41,MATCH($E133,Personen!$B$2:$B$41,0)),Ökonomie!$C$5))</f>
        <v/>
      </c>
      <c r="H133" s="23">
        <f>IF(OR($D133&lt;&gt;"erledigt",$F133=""),"",ROUND(N($F133)*N($G133),2))</f>
        <v/>
      </c>
      <c r="I133" s="19" t="n"/>
      <c r="J133" s="20" t="n"/>
      <c r="K133" s="23">
        <f>IF($I133="","",IFERROR(IF(N(INDEX(Artikel!$E$2:$E$121,MATCH($I133,Artikel!$B$2:$B$121,0)))=0,"",INDEX(Artikel!$E$2:$E$121,MATCH($I133,Artikel!$B$2:$B$121,0))),""))</f>
        <v/>
      </c>
      <c r="L133" s="23">
        <f>IF(OR($D133&lt;&gt;"erledigt",$I133="",$J133=""),"",ROUND(N($J133)*N($K133),2))</f>
        <v/>
      </c>
      <c r="M133" s="10">
        <f>IF(OR($D133&lt;&gt;"erledigt",$I133="",N($J133)=0),"",IF(N($K133)&gt;0,"","Preis fehlt"))</f>
        <v/>
      </c>
      <c r="N133" s="19" t="n"/>
    </row>
    <row r="134">
      <c r="A134" s="24" t="n"/>
      <c r="B134" s="19" t="n"/>
      <c r="C134" s="19" t="n"/>
      <c r="D134" s="19" t="n"/>
      <c r="E134" s="19" t="n"/>
      <c r="F134" s="25" t="n"/>
      <c r="G134" s="23">
        <f>IF($B134="","",IF(AND($E134&lt;&gt;"",N(IFERROR(INDEX(Personen!$C$2:$C$41,MATCH($E134,Personen!$B$2:$B$41,0)),0))&gt;0),INDEX(Personen!$C$2:$C$41,MATCH($E134,Personen!$B$2:$B$41,0)),Ökonomie!$C$5))</f>
        <v/>
      </c>
      <c r="H134" s="23">
        <f>IF(OR($D134&lt;&gt;"erledigt",$F134=""),"",ROUND(N($F134)*N($G134),2))</f>
        <v/>
      </c>
      <c r="I134" s="19" t="n"/>
      <c r="J134" s="20" t="n"/>
      <c r="K134" s="23">
        <f>IF($I134="","",IFERROR(IF(N(INDEX(Artikel!$E$2:$E$121,MATCH($I134,Artikel!$B$2:$B$121,0)))=0,"",INDEX(Artikel!$E$2:$E$121,MATCH($I134,Artikel!$B$2:$B$121,0))),""))</f>
        <v/>
      </c>
      <c r="L134" s="23">
        <f>IF(OR($D134&lt;&gt;"erledigt",$I134="",$J134=""),"",ROUND(N($J134)*N($K134),2))</f>
        <v/>
      </c>
      <c r="M134" s="10">
        <f>IF(OR($D134&lt;&gt;"erledigt",$I134="",N($J134)=0),"",IF(N($K134)&gt;0,"","Preis fehlt"))</f>
        <v/>
      </c>
      <c r="N134" s="19" t="n"/>
    </row>
    <row r="135">
      <c r="A135" s="24" t="n"/>
      <c r="B135" s="19" t="n"/>
      <c r="C135" s="19" t="n"/>
      <c r="D135" s="19" t="n"/>
      <c r="E135" s="19" t="n"/>
      <c r="F135" s="25" t="n"/>
      <c r="G135" s="23">
        <f>IF($B135="","",IF(AND($E135&lt;&gt;"",N(IFERROR(INDEX(Personen!$C$2:$C$41,MATCH($E135,Personen!$B$2:$B$41,0)),0))&gt;0),INDEX(Personen!$C$2:$C$41,MATCH($E135,Personen!$B$2:$B$41,0)),Ökonomie!$C$5))</f>
        <v/>
      </c>
      <c r="H135" s="23">
        <f>IF(OR($D135&lt;&gt;"erledigt",$F135=""),"",ROUND(N($F135)*N($G135),2))</f>
        <v/>
      </c>
      <c r="I135" s="19" t="n"/>
      <c r="J135" s="20" t="n"/>
      <c r="K135" s="23">
        <f>IF($I135="","",IFERROR(IF(N(INDEX(Artikel!$E$2:$E$121,MATCH($I135,Artikel!$B$2:$B$121,0)))=0,"",INDEX(Artikel!$E$2:$E$121,MATCH($I135,Artikel!$B$2:$B$121,0))),""))</f>
        <v/>
      </c>
      <c r="L135" s="23">
        <f>IF(OR($D135&lt;&gt;"erledigt",$I135="",$J135=""),"",ROUND(N($J135)*N($K135),2))</f>
        <v/>
      </c>
      <c r="M135" s="10">
        <f>IF(OR($D135&lt;&gt;"erledigt",$I135="",N($J135)=0),"",IF(N($K135)&gt;0,"","Preis fehlt"))</f>
        <v/>
      </c>
      <c r="N135" s="19" t="n"/>
    </row>
    <row r="136">
      <c r="A136" s="24" t="n"/>
      <c r="B136" s="19" t="n"/>
      <c r="C136" s="19" t="n"/>
      <c r="D136" s="19" t="n"/>
      <c r="E136" s="19" t="n"/>
      <c r="F136" s="25" t="n"/>
      <c r="G136" s="23">
        <f>IF($B136="","",IF(AND($E136&lt;&gt;"",N(IFERROR(INDEX(Personen!$C$2:$C$41,MATCH($E136,Personen!$B$2:$B$41,0)),0))&gt;0),INDEX(Personen!$C$2:$C$41,MATCH($E136,Personen!$B$2:$B$41,0)),Ökonomie!$C$5))</f>
        <v/>
      </c>
      <c r="H136" s="23">
        <f>IF(OR($D136&lt;&gt;"erledigt",$F136=""),"",ROUND(N($F136)*N($G136),2))</f>
        <v/>
      </c>
      <c r="I136" s="19" t="n"/>
      <c r="J136" s="20" t="n"/>
      <c r="K136" s="23">
        <f>IF($I136="","",IFERROR(IF(N(INDEX(Artikel!$E$2:$E$121,MATCH($I136,Artikel!$B$2:$B$121,0)))=0,"",INDEX(Artikel!$E$2:$E$121,MATCH($I136,Artikel!$B$2:$B$121,0))),""))</f>
        <v/>
      </c>
      <c r="L136" s="23">
        <f>IF(OR($D136&lt;&gt;"erledigt",$I136="",$J136=""),"",ROUND(N($J136)*N($K136),2))</f>
        <v/>
      </c>
      <c r="M136" s="10">
        <f>IF(OR($D136&lt;&gt;"erledigt",$I136="",N($J136)=0),"",IF(N($K136)&gt;0,"","Preis fehlt"))</f>
        <v/>
      </c>
      <c r="N136" s="19" t="n"/>
    </row>
    <row r="137">
      <c r="A137" s="24" t="n"/>
      <c r="B137" s="19" t="n"/>
      <c r="C137" s="19" t="n"/>
      <c r="D137" s="19" t="n"/>
      <c r="E137" s="19" t="n"/>
      <c r="F137" s="25" t="n"/>
      <c r="G137" s="23">
        <f>IF($B137="","",IF(AND($E137&lt;&gt;"",N(IFERROR(INDEX(Personen!$C$2:$C$41,MATCH($E137,Personen!$B$2:$B$41,0)),0))&gt;0),INDEX(Personen!$C$2:$C$41,MATCH($E137,Personen!$B$2:$B$41,0)),Ökonomie!$C$5))</f>
        <v/>
      </c>
      <c r="H137" s="23">
        <f>IF(OR($D137&lt;&gt;"erledigt",$F137=""),"",ROUND(N($F137)*N($G137),2))</f>
        <v/>
      </c>
      <c r="I137" s="19" t="n"/>
      <c r="J137" s="20" t="n"/>
      <c r="K137" s="23">
        <f>IF($I137="","",IFERROR(IF(N(INDEX(Artikel!$E$2:$E$121,MATCH($I137,Artikel!$B$2:$B$121,0)))=0,"",INDEX(Artikel!$E$2:$E$121,MATCH($I137,Artikel!$B$2:$B$121,0))),""))</f>
        <v/>
      </c>
      <c r="L137" s="23">
        <f>IF(OR($D137&lt;&gt;"erledigt",$I137="",$J137=""),"",ROUND(N($J137)*N($K137),2))</f>
        <v/>
      </c>
      <c r="M137" s="10">
        <f>IF(OR($D137&lt;&gt;"erledigt",$I137="",N($J137)=0),"",IF(N($K137)&gt;0,"","Preis fehlt"))</f>
        <v/>
      </c>
      <c r="N137" s="19" t="n"/>
    </row>
    <row r="138">
      <c r="A138" s="24" t="n"/>
      <c r="B138" s="19" t="n"/>
      <c r="C138" s="19" t="n"/>
      <c r="D138" s="19" t="n"/>
      <c r="E138" s="19" t="n"/>
      <c r="F138" s="25" t="n"/>
      <c r="G138" s="23">
        <f>IF($B138="","",IF(AND($E138&lt;&gt;"",N(IFERROR(INDEX(Personen!$C$2:$C$41,MATCH($E138,Personen!$B$2:$B$41,0)),0))&gt;0),INDEX(Personen!$C$2:$C$41,MATCH($E138,Personen!$B$2:$B$41,0)),Ökonomie!$C$5))</f>
        <v/>
      </c>
      <c r="H138" s="23">
        <f>IF(OR($D138&lt;&gt;"erledigt",$F138=""),"",ROUND(N($F138)*N($G138),2))</f>
        <v/>
      </c>
      <c r="I138" s="19" t="n"/>
      <c r="J138" s="20" t="n"/>
      <c r="K138" s="23">
        <f>IF($I138="","",IFERROR(IF(N(INDEX(Artikel!$E$2:$E$121,MATCH($I138,Artikel!$B$2:$B$121,0)))=0,"",INDEX(Artikel!$E$2:$E$121,MATCH($I138,Artikel!$B$2:$B$121,0))),""))</f>
        <v/>
      </c>
      <c r="L138" s="23">
        <f>IF(OR($D138&lt;&gt;"erledigt",$I138="",$J138=""),"",ROUND(N($J138)*N($K138),2))</f>
        <v/>
      </c>
      <c r="M138" s="10">
        <f>IF(OR($D138&lt;&gt;"erledigt",$I138="",N($J138)=0),"",IF(N($K138)&gt;0,"","Preis fehlt"))</f>
        <v/>
      </c>
      <c r="N138" s="19" t="n"/>
    </row>
    <row r="139">
      <c r="A139" s="24" t="n"/>
      <c r="B139" s="19" t="n"/>
      <c r="C139" s="19" t="n"/>
      <c r="D139" s="19" t="n"/>
      <c r="E139" s="19" t="n"/>
      <c r="F139" s="25" t="n"/>
      <c r="G139" s="23">
        <f>IF($B139="","",IF(AND($E139&lt;&gt;"",N(IFERROR(INDEX(Personen!$C$2:$C$41,MATCH($E139,Personen!$B$2:$B$41,0)),0))&gt;0),INDEX(Personen!$C$2:$C$41,MATCH($E139,Personen!$B$2:$B$41,0)),Ökonomie!$C$5))</f>
        <v/>
      </c>
      <c r="H139" s="23">
        <f>IF(OR($D139&lt;&gt;"erledigt",$F139=""),"",ROUND(N($F139)*N($G139),2))</f>
        <v/>
      </c>
      <c r="I139" s="19" t="n"/>
      <c r="J139" s="20" t="n"/>
      <c r="K139" s="23">
        <f>IF($I139="","",IFERROR(IF(N(INDEX(Artikel!$E$2:$E$121,MATCH($I139,Artikel!$B$2:$B$121,0)))=0,"",INDEX(Artikel!$E$2:$E$121,MATCH($I139,Artikel!$B$2:$B$121,0))),""))</f>
        <v/>
      </c>
      <c r="L139" s="23">
        <f>IF(OR($D139&lt;&gt;"erledigt",$I139="",$J139=""),"",ROUND(N($J139)*N($K139),2))</f>
        <v/>
      </c>
      <c r="M139" s="10">
        <f>IF(OR($D139&lt;&gt;"erledigt",$I139="",N($J139)=0),"",IF(N($K139)&gt;0,"","Preis fehlt"))</f>
        <v/>
      </c>
      <c r="N139" s="19" t="n"/>
    </row>
    <row r="140">
      <c r="A140" s="24" t="n"/>
      <c r="B140" s="19" t="n"/>
      <c r="C140" s="19" t="n"/>
      <c r="D140" s="19" t="n"/>
      <c r="E140" s="19" t="n"/>
      <c r="F140" s="25" t="n"/>
      <c r="G140" s="23">
        <f>IF($B140="","",IF(AND($E140&lt;&gt;"",N(IFERROR(INDEX(Personen!$C$2:$C$41,MATCH($E140,Personen!$B$2:$B$41,0)),0))&gt;0),INDEX(Personen!$C$2:$C$41,MATCH($E140,Personen!$B$2:$B$41,0)),Ökonomie!$C$5))</f>
        <v/>
      </c>
      <c r="H140" s="23">
        <f>IF(OR($D140&lt;&gt;"erledigt",$F140=""),"",ROUND(N($F140)*N($G140),2))</f>
        <v/>
      </c>
      <c r="I140" s="19" t="n"/>
      <c r="J140" s="20" t="n"/>
      <c r="K140" s="23">
        <f>IF($I140="","",IFERROR(IF(N(INDEX(Artikel!$E$2:$E$121,MATCH($I140,Artikel!$B$2:$B$121,0)))=0,"",INDEX(Artikel!$E$2:$E$121,MATCH($I140,Artikel!$B$2:$B$121,0))),""))</f>
        <v/>
      </c>
      <c r="L140" s="23">
        <f>IF(OR($D140&lt;&gt;"erledigt",$I140="",$J140=""),"",ROUND(N($J140)*N($K140),2))</f>
        <v/>
      </c>
      <c r="M140" s="10">
        <f>IF(OR($D140&lt;&gt;"erledigt",$I140="",N($J140)=0),"",IF(N($K140)&gt;0,"","Preis fehlt"))</f>
        <v/>
      </c>
      <c r="N140" s="19" t="n"/>
    </row>
    <row r="141">
      <c r="A141" s="24" t="n"/>
      <c r="B141" s="19" t="n"/>
      <c r="C141" s="19" t="n"/>
      <c r="D141" s="19" t="n"/>
      <c r="E141" s="19" t="n"/>
      <c r="F141" s="25" t="n"/>
      <c r="G141" s="23">
        <f>IF($B141="","",IF(AND($E141&lt;&gt;"",N(IFERROR(INDEX(Personen!$C$2:$C$41,MATCH($E141,Personen!$B$2:$B$41,0)),0))&gt;0),INDEX(Personen!$C$2:$C$41,MATCH($E141,Personen!$B$2:$B$41,0)),Ökonomie!$C$5))</f>
        <v/>
      </c>
      <c r="H141" s="23">
        <f>IF(OR($D141&lt;&gt;"erledigt",$F141=""),"",ROUND(N($F141)*N($G141),2))</f>
        <v/>
      </c>
      <c r="I141" s="19" t="n"/>
      <c r="J141" s="20" t="n"/>
      <c r="K141" s="23">
        <f>IF($I141="","",IFERROR(IF(N(INDEX(Artikel!$E$2:$E$121,MATCH($I141,Artikel!$B$2:$B$121,0)))=0,"",INDEX(Artikel!$E$2:$E$121,MATCH($I141,Artikel!$B$2:$B$121,0))),""))</f>
        <v/>
      </c>
      <c r="L141" s="23">
        <f>IF(OR($D141&lt;&gt;"erledigt",$I141="",$J141=""),"",ROUND(N($J141)*N($K141),2))</f>
        <v/>
      </c>
      <c r="M141" s="10">
        <f>IF(OR($D141&lt;&gt;"erledigt",$I141="",N($J141)=0),"",IF(N($K141)&gt;0,"","Preis fehlt"))</f>
        <v/>
      </c>
      <c r="N141" s="19" t="n"/>
    </row>
    <row r="142">
      <c r="A142" s="24" t="n"/>
      <c r="B142" s="19" t="n"/>
      <c r="C142" s="19" t="n"/>
      <c r="D142" s="19" t="n"/>
      <c r="E142" s="19" t="n"/>
      <c r="F142" s="25" t="n"/>
      <c r="G142" s="23">
        <f>IF($B142="","",IF(AND($E142&lt;&gt;"",N(IFERROR(INDEX(Personen!$C$2:$C$41,MATCH($E142,Personen!$B$2:$B$41,0)),0))&gt;0),INDEX(Personen!$C$2:$C$41,MATCH($E142,Personen!$B$2:$B$41,0)),Ökonomie!$C$5))</f>
        <v/>
      </c>
      <c r="H142" s="23">
        <f>IF(OR($D142&lt;&gt;"erledigt",$F142=""),"",ROUND(N($F142)*N($G142),2))</f>
        <v/>
      </c>
      <c r="I142" s="19" t="n"/>
      <c r="J142" s="20" t="n"/>
      <c r="K142" s="23">
        <f>IF($I142="","",IFERROR(IF(N(INDEX(Artikel!$E$2:$E$121,MATCH($I142,Artikel!$B$2:$B$121,0)))=0,"",INDEX(Artikel!$E$2:$E$121,MATCH($I142,Artikel!$B$2:$B$121,0))),""))</f>
        <v/>
      </c>
      <c r="L142" s="23">
        <f>IF(OR($D142&lt;&gt;"erledigt",$I142="",$J142=""),"",ROUND(N($J142)*N($K142),2))</f>
        <v/>
      </c>
      <c r="M142" s="10">
        <f>IF(OR($D142&lt;&gt;"erledigt",$I142="",N($J142)=0),"",IF(N($K142)&gt;0,"","Preis fehlt"))</f>
        <v/>
      </c>
      <c r="N142" s="19" t="n"/>
    </row>
    <row r="143">
      <c r="A143" s="24" t="n"/>
      <c r="B143" s="19" t="n"/>
      <c r="C143" s="19" t="n"/>
      <c r="D143" s="19" t="n"/>
      <c r="E143" s="19" t="n"/>
      <c r="F143" s="25" t="n"/>
      <c r="G143" s="23">
        <f>IF($B143="","",IF(AND($E143&lt;&gt;"",N(IFERROR(INDEX(Personen!$C$2:$C$41,MATCH($E143,Personen!$B$2:$B$41,0)),0))&gt;0),INDEX(Personen!$C$2:$C$41,MATCH($E143,Personen!$B$2:$B$41,0)),Ökonomie!$C$5))</f>
        <v/>
      </c>
      <c r="H143" s="23">
        <f>IF(OR($D143&lt;&gt;"erledigt",$F143=""),"",ROUND(N($F143)*N($G143),2))</f>
        <v/>
      </c>
      <c r="I143" s="19" t="n"/>
      <c r="J143" s="20" t="n"/>
      <c r="K143" s="23">
        <f>IF($I143="","",IFERROR(IF(N(INDEX(Artikel!$E$2:$E$121,MATCH($I143,Artikel!$B$2:$B$121,0)))=0,"",INDEX(Artikel!$E$2:$E$121,MATCH($I143,Artikel!$B$2:$B$121,0))),""))</f>
        <v/>
      </c>
      <c r="L143" s="23">
        <f>IF(OR($D143&lt;&gt;"erledigt",$I143="",$J143=""),"",ROUND(N($J143)*N($K143),2))</f>
        <v/>
      </c>
      <c r="M143" s="10">
        <f>IF(OR($D143&lt;&gt;"erledigt",$I143="",N($J143)=0),"",IF(N($K143)&gt;0,"","Preis fehlt"))</f>
        <v/>
      </c>
      <c r="N143" s="19" t="n"/>
    </row>
    <row r="144">
      <c r="A144" s="24" t="n"/>
      <c r="B144" s="19" t="n"/>
      <c r="C144" s="19" t="n"/>
      <c r="D144" s="19" t="n"/>
      <c r="E144" s="19" t="n"/>
      <c r="F144" s="25" t="n"/>
      <c r="G144" s="23">
        <f>IF($B144="","",IF(AND($E144&lt;&gt;"",N(IFERROR(INDEX(Personen!$C$2:$C$41,MATCH($E144,Personen!$B$2:$B$41,0)),0))&gt;0),INDEX(Personen!$C$2:$C$41,MATCH($E144,Personen!$B$2:$B$41,0)),Ökonomie!$C$5))</f>
        <v/>
      </c>
      <c r="H144" s="23">
        <f>IF(OR($D144&lt;&gt;"erledigt",$F144=""),"",ROUND(N($F144)*N($G144),2))</f>
        <v/>
      </c>
      <c r="I144" s="19" t="n"/>
      <c r="J144" s="20" t="n"/>
      <c r="K144" s="23">
        <f>IF($I144="","",IFERROR(IF(N(INDEX(Artikel!$E$2:$E$121,MATCH($I144,Artikel!$B$2:$B$121,0)))=0,"",INDEX(Artikel!$E$2:$E$121,MATCH($I144,Artikel!$B$2:$B$121,0))),""))</f>
        <v/>
      </c>
      <c r="L144" s="23">
        <f>IF(OR($D144&lt;&gt;"erledigt",$I144="",$J144=""),"",ROUND(N($J144)*N($K144),2))</f>
        <v/>
      </c>
      <c r="M144" s="10">
        <f>IF(OR($D144&lt;&gt;"erledigt",$I144="",N($J144)=0),"",IF(N($K144)&gt;0,"","Preis fehlt"))</f>
        <v/>
      </c>
      <c r="N144" s="19" t="n"/>
    </row>
    <row r="145">
      <c r="A145" s="24" t="n"/>
      <c r="B145" s="19" t="n"/>
      <c r="C145" s="19" t="n"/>
      <c r="D145" s="19" t="n"/>
      <c r="E145" s="19" t="n"/>
      <c r="F145" s="25" t="n"/>
      <c r="G145" s="23">
        <f>IF($B145="","",IF(AND($E145&lt;&gt;"",N(IFERROR(INDEX(Personen!$C$2:$C$41,MATCH($E145,Personen!$B$2:$B$41,0)),0))&gt;0),INDEX(Personen!$C$2:$C$41,MATCH($E145,Personen!$B$2:$B$41,0)),Ökonomie!$C$5))</f>
        <v/>
      </c>
      <c r="H145" s="23">
        <f>IF(OR($D145&lt;&gt;"erledigt",$F145=""),"",ROUND(N($F145)*N($G145),2))</f>
        <v/>
      </c>
      <c r="I145" s="19" t="n"/>
      <c r="J145" s="20" t="n"/>
      <c r="K145" s="23">
        <f>IF($I145="","",IFERROR(IF(N(INDEX(Artikel!$E$2:$E$121,MATCH($I145,Artikel!$B$2:$B$121,0)))=0,"",INDEX(Artikel!$E$2:$E$121,MATCH($I145,Artikel!$B$2:$B$121,0))),""))</f>
        <v/>
      </c>
      <c r="L145" s="23">
        <f>IF(OR($D145&lt;&gt;"erledigt",$I145="",$J145=""),"",ROUND(N($J145)*N($K145),2))</f>
        <v/>
      </c>
      <c r="M145" s="10">
        <f>IF(OR($D145&lt;&gt;"erledigt",$I145="",N($J145)=0),"",IF(N($K145)&gt;0,"","Preis fehlt"))</f>
        <v/>
      </c>
      <c r="N145" s="19" t="n"/>
    </row>
    <row r="146">
      <c r="A146" s="24" t="n"/>
      <c r="B146" s="19" t="n"/>
      <c r="C146" s="19" t="n"/>
      <c r="D146" s="19" t="n"/>
      <c r="E146" s="19" t="n"/>
      <c r="F146" s="25" t="n"/>
      <c r="G146" s="23">
        <f>IF($B146="","",IF(AND($E146&lt;&gt;"",N(IFERROR(INDEX(Personen!$C$2:$C$41,MATCH($E146,Personen!$B$2:$B$41,0)),0))&gt;0),INDEX(Personen!$C$2:$C$41,MATCH($E146,Personen!$B$2:$B$41,0)),Ökonomie!$C$5))</f>
        <v/>
      </c>
      <c r="H146" s="23">
        <f>IF(OR($D146&lt;&gt;"erledigt",$F146=""),"",ROUND(N($F146)*N($G146),2))</f>
        <v/>
      </c>
      <c r="I146" s="19" t="n"/>
      <c r="J146" s="20" t="n"/>
      <c r="K146" s="23">
        <f>IF($I146="","",IFERROR(IF(N(INDEX(Artikel!$E$2:$E$121,MATCH($I146,Artikel!$B$2:$B$121,0)))=0,"",INDEX(Artikel!$E$2:$E$121,MATCH($I146,Artikel!$B$2:$B$121,0))),""))</f>
        <v/>
      </c>
      <c r="L146" s="23">
        <f>IF(OR($D146&lt;&gt;"erledigt",$I146="",$J146=""),"",ROUND(N($J146)*N($K146),2))</f>
        <v/>
      </c>
      <c r="M146" s="10">
        <f>IF(OR($D146&lt;&gt;"erledigt",$I146="",N($J146)=0),"",IF(N($K146)&gt;0,"","Preis fehlt"))</f>
        <v/>
      </c>
      <c r="N146" s="19" t="n"/>
    </row>
    <row r="147">
      <c r="A147" s="24" t="n"/>
      <c r="B147" s="19" t="n"/>
      <c r="C147" s="19" t="n"/>
      <c r="D147" s="19" t="n"/>
      <c r="E147" s="19" t="n"/>
      <c r="F147" s="25" t="n"/>
      <c r="G147" s="23">
        <f>IF($B147="","",IF(AND($E147&lt;&gt;"",N(IFERROR(INDEX(Personen!$C$2:$C$41,MATCH($E147,Personen!$B$2:$B$41,0)),0))&gt;0),INDEX(Personen!$C$2:$C$41,MATCH($E147,Personen!$B$2:$B$41,0)),Ökonomie!$C$5))</f>
        <v/>
      </c>
      <c r="H147" s="23">
        <f>IF(OR($D147&lt;&gt;"erledigt",$F147=""),"",ROUND(N($F147)*N($G147),2))</f>
        <v/>
      </c>
      <c r="I147" s="19" t="n"/>
      <c r="J147" s="20" t="n"/>
      <c r="K147" s="23">
        <f>IF($I147="","",IFERROR(IF(N(INDEX(Artikel!$E$2:$E$121,MATCH($I147,Artikel!$B$2:$B$121,0)))=0,"",INDEX(Artikel!$E$2:$E$121,MATCH($I147,Artikel!$B$2:$B$121,0))),""))</f>
        <v/>
      </c>
      <c r="L147" s="23">
        <f>IF(OR($D147&lt;&gt;"erledigt",$I147="",$J147=""),"",ROUND(N($J147)*N($K147),2))</f>
        <v/>
      </c>
      <c r="M147" s="10">
        <f>IF(OR($D147&lt;&gt;"erledigt",$I147="",N($J147)=0),"",IF(N($K147)&gt;0,"","Preis fehlt"))</f>
        <v/>
      </c>
      <c r="N147" s="19" t="n"/>
    </row>
    <row r="148">
      <c r="A148" s="24" t="n"/>
      <c r="B148" s="19" t="n"/>
      <c r="C148" s="19" t="n"/>
      <c r="D148" s="19" t="n"/>
      <c r="E148" s="19" t="n"/>
      <c r="F148" s="25" t="n"/>
      <c r="G148" s="23">
        <f>IF($B148="","",IF(AND($E148&lt;&gt;"",N(IFERROR(INDEX(Personen!$C$2:$C$41,MATCH($E148,Personen!$B$2:$B$41,0)),0))&gt;0),INDEX(Personen!$C$2:$C$41,MATCH($E148,Personen!$B$2:$B$41,0)),Ökonomie!$C$5))</f>
        <v/>
      </c>
      <c r="H148" s="23">
        <f>IF(OR($D148&lt;&gt;"erledigt",$F148=""),"",ROUND(N($F148)*N($G148),2))</f>
        <v/>
      </c>
      <c r="I148" s="19" t="n"/>
      <c r="J148" s="20" t="n"/>
      <c r="K148" s="23">
        <f>IF($I148="","",IFERROR(IF(N(INDEX(Artikel!$E$2:$E$121,MATCH($I148,Artikel!$B$2:$B$121,0)))=0,"",INDEX(Artikel!$E$2:$E$121,MATCH($I148,Artikel!$B$2:$B$121,0))),""))</f>
        <v/>
      </c>
      <c r="L148" s="23">
        <f>IF(OR($D148&lt;&gt;"erledigt",$I148="",$J148=""),"",ROUND(N($J148)*N($K148),2))</f>
        <v/>
      </c>
      <c r="M148" s="10">
        <f>IF(OR($D148&lt;&gt;"erledigt",$I148="",N($J148)=0),"",IF(N($K148)&gt;0,"","Preis fehlt"))</f>
        <v/>
      </c>
      <c r="N148" s="19" t="n"/>
    </row>
    <row r="149">
      <c r="A149" s="24" t="n"/>
      <c r="B149" s="19" t="n"/>
      <c r="C149" s="19" t="n"/>
      <c r="D149" s="19" t="n"/>
      <c r="E149" s="19" t="n"/>
      <c r="F149" s="25" t="n"/>
      <c r="G149" s="23">
        <f>IF($B149="","",IF(AND($E149&lt;&gt;"",N(IFERROR(INDEX(Personen!$C$2:$C$41,MATCH($E149,Personen!$B$2:$B$41,0)),0))&gt;0),INDEX(Personen!$C$2:$C$41,MATCH($E149,Personen!$B$2:$B$41,0)),Ökonomie!$C$5))</f>
        <v/>
      </c>
      <c r="H149" s="23">
        <f>IF(OR($D149&lt;&gt;"erledigt",$F149=""),"",ROUND(N($F149)*N($G149),2))</f>
        <v/>
      </c>
      <c r="I149" s="19" t="n"/>
      <c r="J149" s="20" t="n"/>
      <c r="K149" s="23">
        <f>IF($I149="","",IFERROR(IF(N(INDEX(Artikel!$E$2:$E$121,MATCH($I149,Artikel!$B$2:$B$121,0)))=0,"",INDEX(Artikel!$E$2:$E$121,MATCH($I149,Artikel!$B$2:$B$121,0))),""))</f>
        <v/>
      </c>
      <c r="L149" s="23">
        <f>IF(OR($D149&lt;&gt;"erledigt",$I149="",$J149=""),"",ROUND(N($J149)*N($K149),2))</f>
        <v/>
      </c>
      <c r="M149" s="10">
        <f>IF(OR($D149&lt;&gt;"erledigt",$I149="",N($J149)=0),"",IF(N($K149)&gt;0,"","Preis fehlt"))</f>
        <v/>
      </c>
      <c r="N149" s="19" t="n"/>
    </row>
    <row r="150">
      <c r="A150" s="24" t="n"/>
      <c r="B150" s="19" t="n"/>
      <c r="C150" s="19" t="n"/>
      <c r="D150" s="19" t="n"/>
      <c r="E150" s="19" t="n"/>
      <c r="F150" s="25" t="n"/>
      <c r="G150" s="23">
        <f>IF($B150="","",IF(AND($E150&lt;&gt;"",N(IFERROR(INDEX(Personen!$C$2:$C$41,MATCH($E150,Personen!$B$2:$B$41,0)),0))&gt;0),INDEX(Personen!$C$2:$C$41,MATCH($E150,Personen!$B$2:$B$41,0)),Ökonomie!$C$5))</f>
        <v/>
      </c>
      <c r="H150" s="23">
        <f>IF(OR($D150&lt;&gt;"erledigt",$F150=""),"",ROUND(N($F150)*N($G150),2))</f>
        <v/>
      </c>
      <c r="I150" s="19" t="n"/>
      <c r="J150" s="20" t="n"/>
      <c r="K150" s="23">
        <f>IF($I150="","",IFERROR(IF(N(INDEX(Artikel!$E$2:$E$121,MATCH($I150,Artikel!$B$2:$B$121,0)))=0,"",INDEX(Artikel!$E$2:$E$121,MATCH($I150,Artikel!$B$2:$B$121,0))),""))</f>
        <v/>
      </c>
      <c r="L150" s="23">
        <f>IF(OR($D150&lt;&gt;"erledigt",$I150="",$J150=""),"",ROUND(N($J150)*N($K150),2))</f>
        <v/>
      </c>
      <c r="M150" s="10">
        <f>IF(OR($D150&lt;&gt;"erledigt",$I150="",N($J150)=0),"",IF(N($K150)&gt;0,"","Preis fehlt"))</f>
        <v/>
      </c>
      <c r="N150" s="19" t="n"/>
    </row>
    <row r="151">
      <c r="A151" s="24" t="n"/>
      <c r="B151" s="19" t="n"/>
      <c r="C151" s="19" t="n"/>
      <c r="D151" s="19" t="n"/>
      <c r="E151" s="19" t="n"/>
      <c r="F151" s="25" t="n"/>
      <c r="G151" s="23">
        <f>IF($B151="","",IF(AND($E151&lt;&gt;"",N(IFERROR(INDEX(Personen!$C$2:$C$41,MATCH($E151,Personen!$B$2:$B$41,0)),0))&gt;0),INDEX(Personen!$C$2:$C$41,MATCH($E151,Personen!$B$2:$B$41,0)),Ökonomie!$C$5))</f>
        <v/>
      </c>
      <c r="H151" s="23">
        <f>IF(OR($D151&lt;&gt;"erledigt",$F151=""),"",ROUND(N($F151)*N($G151),2))</f>
        <v/>
      </c>
      <c r="I151" s="19" t="n"/>
      <c r="J151" s="20" t="n"/>
      <c r="K151" s="23">
        <f>IF($I151="","",IFERROR(IF(N(INDEX(Artikel!$E$2:$E$121,MATCH($I151,Artikel!$B$2:$B$121,0)))=0,"",INDEX(Artikel!$E$2:$E$121,MATCH($I151,Artikel!$B$2:$B$121,0))),""))</f>
        <v/>
      </c>
      <c r="L151" s="23">
        <f>IF(OR($D151&lt;&gt;"erledigt",$I151="",$J151=""),"",ROUND(N($J151)*N($K151),2))</f>
        <v/>
      </c>
      <c r="M151" s="10">
        <f>IF(OR($D151&lt;&gt;"erledigt",$I151="",N($J151)=0),"",IF(N($K151)&gt;0,"","Preis fehlt"))</f>
        <v/>
      </c>
      <c r="N151" s="19" t="n"/>
    </row>
    <row r="152">
      <c r="A152" s="24" t="n"/>
      <c r="B152" s="19" t="n"/>
      <c r="C152" s="19" t="n"/>
      <c r="D152" s="19" t="n"/>
      <c r="E152" s="19" t="n"/>
      <c r="F152" s="25" t="n"/>
      <c r="G152" s="23">
        <f>IF($B152="","",IF(AND($E152&lt;&gt;"",N(IFERROR(INDEX(Personen!$C$2:$C$41,MATCH($E152,Personen!$B$2:$B$41,0)),0))&gt;0),INDEX(Personen!$C$2:$C$41,MATCH($E152,Personen!$B$2:$B$41,0)),Ökonomie!$C$5))</f>
        <v/>
      </c>
      <c r="H152" s="23">
        <f>IF(OR($D152&lt;&gt;"erledigt",$F152=""),"",ROUND(N($F152)*N($G152),2))</f>
        <v/>
      </c>
      <c r="I152" s="19" t="n"/>
      <c r="J152" s="20" t="n"/>
      <c r="K152" s="23">
        <f>IF($I152="","",IFERROR(IF(N(INDEX(Artikel!$E$2:$E$121,MATCH($I152,Artikel!$B$2:$B$121,0)))=0,"",INDEX(Artikel!$E$2:$E$121,MATCH($I152,Artikel!$B$2:$B$121,0))),""))</f>
        <v/>
      </c>
      <c r="L152" s="23">
        <f>IF(OR($D152&lt;&gt;"erledigt",$I152="",$J152=""),"",ROUND(N($J152)*N($K152),2))</f>
        <v/>
      </c>
      <c r="M152" s="10">
        <f>IF(OR($D152&lt;&gt;"erledigt",$I152="",N($J152)=0),"",IF(N($K152)&gt;0,"","Preis fehlt"))</f>
        <v/>
      </c>
      <c r="N152" s="19" t="n"/>
    </row>
    <row r="153">
      <c r="A153" s="24" t="n"/>
      <c r="B153" s="19" t="n"/>
      <c r="C153" s="19" t="n"/>
      <c r="D153" s="19" t="n"/>
      <c r="E153" s="19" t="n"/>
      <c r="F153" s="25" t="n"/>
      <c r="G153" s="23">
        <f>IF($B153="","",IF(AND($E153&lt;&gt;"",N(IFERROR(INDEX(Personen!$C$2:$C$41,MATCH($E153,Personen!$B$2:$B$41,0)),0))&gt;0),INDEX(Personen!$C$2:$C$41,MATCH($E153,Personen!$B$2:$B$41,0)),Ökonomie!$C$5))</f>
        <v/>
      </c>
      <c r="H153" s="23">
        <f>IF(OR($D153&lt;&gt;"erledigt",$F153=""),"",ROUND(N($F153)*N($G153),2))</f>
        <v/>
      </c>
      <c r="I153" s="19" t="n"/>
      <c r="J153" s="20" t="n"/>
      <c r="K153" s="23">
        <f>IF($I153="","",IFERROR(IF(N(INDEX(Artikel!$E$2:$E$121,MATCH($I153,Artikel!$B$2:$B$121,0)))=0,"",INDEX(Artikel!$E$2:$E$121,MATCH($I153,Artikel!$B$2:$B$121,0))),""))</f>
        <v/>
      </c>
      <c r="L153" s="23">
        <f>IF(OR($D153&lt;&gt;"erledigt",$I153="",$J153=""),"",ROUND(N($J153)*N($K153),2))</f>
        <v/>
      </c>
      <c r="M153" s="10">
        <f>IF(OR($D153&lt;&gt;"erledigt",$I153="",N($J153)=0),"",IF(N($K153)&gt;0,"","Preis fehlt"))</f>
        <v/>
      </c>
      <c r="N153" s="19" t="n"/>
    </row>
    <row r="154">
      <c r="A154" s="24" t="n"/>
      <c r="B154" s="19" t="n"/>
      <c r="C154" s="19" t="n"/>
      <c r="D154" s="19" t="n"/>
      <c r="E154" s="19" t="n"/>
      <c r="F154" s="25" t="n"/>
      <c r="G154" s="23">
        <f>IF($B154="","",IF(AND($E154&lt;&gt;"",N(IFERROR(INDEX(Personen!$C$2:$C$41,MATCH($E154,Personen!$B$2:$B$41,0)),0))&gt;0),INDEX(Personen!$C$2:$C$41,MATCH($E154,Personen!$B$2:$B$41,0)),Ökonomie!$C$5))</f>
        <v/>
      </c>
      <c r="H154" s="23">
        <f>IF(OR($D154&lt;&gt;"erledigt",$F154=""),"",ROUND(N($F154)*N($G154),2))</f>
        <v/>
      </c>
      <c r="I154" s="19" t="n"/>
      <c r="J154" s="20" t="n"/>
      <c r="K154" s="23">
        <f>IF($I154="","",IFERROR(IF(N(INDEX(Artikel!$E$2:$E$121,MATCH($I154,Artikel!$B$2:$B$121,0)))=0,"",INDEX(Artikel!$E$2:$E$121,MATCH($I154,Artikel!$B$2:$B$121,0))),""))</f>
        <v/>
      </c>
      <c r="L154" s="23">
        <f>IF(OR($D154&lt;&gt;"erledigt",$I154="",$J154=""),"",ROUND(N($J154)*N($K154),2))</f>
        <v/>
      </c>
      <c r="M154" s="10">
        <f>IF(OR($D154&lt;&gt;"erledigt",$I154="",N($J154)=0),"",IF(N($K154)&gt;0,"","Preis fehlt"))</f>
        <v/>
      </c>
      <c r="N154" s="19" t="n"/>
    </row>
    <row r="155">
      <c r="A155" s="24" t="n"/>
      <c r="B155" s="19" t="n"/>
      <c r="C155" s="19" t="n"/>
      <c r="D155" s="19" t="n"/>
      <c r="E155" s="19" t="n"/>
      <c r="F155" s="25" t="n"/>
      <c r="G155" s="23">
        <f>IF($B155="","",IF(AND($E155&lt;&gt;"",N(IFERROR(INDEX(Personen!$C$2:$C$41,MATCH($E155,Personen!$B$2:$B$41,0)),0))&gt;0),INDEX(Personen!$C$2:$C$41,MATCH($E155,Personen!$B$2:$B$41,0)),Ökonomie!$C$5))</f>
        <v/>
      </c>
      <c r="H155" s="23">
        <f>IF(OR($D155&lt;&gt;"erledigt",$F155=""),"",ROUND(N($F155)*N($G155),2))</f>
        <v/>
      </c>
      <c r="I155" s="19" t="n"/>
      <c r="J155" s="20" t="n"/>
      <c r="K155" s="23">
        <f>IF($I155="","",IFERROR(IF(N(INDEX(Artikel!$E$2:$E$121,MATCH($I155,Artikel!$B$2:$B$121,0)))=0,"",INDEX(Artikel!$E$2:$E$121,MATCH($I155,Artikel!$B$2:$B$121,0))),""))</f>
        <v/>
      </c>
      <c r="L155" s="23">
        <f>IF(OR($D155&lt;&gt;"erledigt",$I155="",$J155=""),"",ROUND(N($J155)*N($K155),2))</f>
        <v/>
      </c>
      <c r="M155" s="10">
        <f>IF(OR($D155&lt;&gt;"erledigt",$I155="",N($J155)=0),"",IF(N($K155)&gt;0,"","Preis fehlt"))</f>
        <v/>
      </c>
      <c r="N155" s="19" t="n"/>
    </row>
    <row r="156">
      <c r="A156" s="24" t="n"/>
      <c r="B156" s="19" t="n"/>
      <c r="C156" s="19" t="n"/>
      <c r="D156" s="19" t="n"/>
      <c r="E156" s="19" t="n"/>
      <c r="F156" s="25" t="n"/>
      <c r="G156" s="23">
        <f>IF($B156="","",IF(AND($E156&lt;&gt;"",N(IFERROR(INDEX(Personen!$C$2:$C$41,MATCH($E156,Personen!$B$2:$B$41,0)),0))&gt;0),INDEX(Personen!$C$2:$C$41,MATCH($E156,Personen!$B$2:$B$41,0)),Ökonomie!$C$5))</f>
        <v/>
      </c>
      <c r="H156" s="23">
        <f>IF(OR($D156&lt;&gt;"erledigt",$F156=""),"",ROUND(N($F156)*N($G156),2))</f>
        <v/>
      </c>
      <c r="I156" s="19" t="n"/>
      <c r="J156" s="20" t="n"/>
      <c r="K156" s="23">
        <f>IF($I156="","",IFERROR(IF(N(INDEX(Artikel!$E$2:$E$121,MATCH($I156,Artikel!$B$2:$B$121,0)))=0,"",INDEX(Artikel!$E$2:$E$121,MATCH($I156,Artikel!$B$2:$B$121,0))),""))</f>
        <v/>
      </c>
      <c r="L156" s="23">
        <f>IF(OR($D156&lt;&gt;"erledigt",$I156="",$J156=""),"",ROUND(N($J156)*N($K156),2))</f>
        <v/>
      </c>
      <c r="M156" s="10">
        <f>IF(OR($D156&lt;&gt;"erledigt",$I156="",N($J156)=0),"",IF(N($K156)&gt;0,"","Preis fehlt"))</f>
        <v/>
      </c>
      <c r="N156" s="19" t="n"/>
    </row>
    <row r="157">
      <c r="A157" s="24" t="n"/>
      <c r="B157" s="19" t="n"/>
      <c r="C157" s="19" t="n"/>
      <c r="D157" s="19" t="n"/>
      <c r="E157" s="19" t="n"/>
      <c r="F157" s="25" t="n"/>
      <c r="G157" s="23">
        <f>IF($B157="","",IF(AND($E157&lt;&gt;"",N(IFERROR(INDEX(Personen!$C$2:$C$41,MATCH($E157,Personen!$B$2:$B$41,0)),0))&gt;0),INDEX(Personen!$C$2:$C$41,MATCH($E157,Personen!$B$2:$B$41,0)),Ökonomie!$C$5))</f>
        <v/>
      </c>
      <c r="H157" s="23">
        <f>IF(OR($D157&lt;&gt;"erledigt",$F157=""),"",ROUND(N($F157)*N($G157),2))</f>
        <v/>
      </c>
      <c r="I157" s="19" t="n"/>
      <c r="J157" s="20" t="n"/>
      <c r="K157" s="23">
        <f>IF($I157="","",IFERROR(IF(N(INDEX(Artikel!$E$2:$E$121,MATCH($I157,Artikel!$B$2:$B$121,0)))=0,"",INDEX(Artikel!$E$2:$E$121,MATCH($I157,Artikel!$B$2:$B$121,0))),""))</f>
        <v/>
      </c>
      <c r="L157" s="23">
        <f>IF(OR($D157&lt;&gt;"erledigt",$I157="",$J157=""),"",ROUND(N($J157)*N($K157),2))</f>
        <v/>
      </c>
      <c r="M157" s="10">
        <f>IF(OR($D157&lt;&gt;"erledigt",$I157="",N($J157)=0),"",IF(N($K157)&gt;0,"","Preis fehlt"))</f>
        <v/>
      </c>
      <c r="N157" s="19" t="n"/>
    </row>
    <row r="158">
      <c r="A158" s="24" t="n"/>
      <c r="B158" s="19" t="n"/>
      <c r="C158" s="19" t="n"/>
      <c r="D158" s="19" t="n"/>
      <c r="E158" s="19" t="n"/>
      <c r="F158" s="25" t="n"/>
      <c r="G158" s="23">
        <f>IF($B158="","",IF(AND($E158&lt;&gt;"",N(IFERROR(INDEX(Personen!$C$2:$C$41,MATCH($E158,Personen!$B$2:$B$41,0)),0))&gt;0),INDEX(Personen!$C$2:$C$41,MATCH($E158,Personen!$B$2:$B$41,0)),Ökonomie!$C$5))</f>
        <v/>
      </c>
      <c r="H158" s="23">
        <f>IF(OR($D158&lt;&gt;"erledigt",$F158=""),"",ROUND(N($F158)*N($G158),2))</f>
        <v/>
      </c>
      <c r="I158" s="19" t="n"/>
      <c r="J158" s="20" t="n"/>
      <c r="K158" s="23">
        <f>IF($I158="","",IFERROR(IF(N(INDEX(Artikel!$E$2:$E$121,MATCH($I158,Artikel!$B$2:$B$121,0)))=0,"",INDEX(Artikel!$E$2:$E$121,MATCH($I158,Artikel!$B$2:$B$121,0))),""))</f>
        <v/>
      </c>
      <c r="L158" s="23">
        <f>IF(OR($D158&lt;&gt;"erledigt",$I158="",$J158=""),"",ROUND(N($J158)*N($K158),2))</f>
        <v/>
      </c>
      <c r="M158" s="10">
        <f>IF(OR($D158&lt;&gt;"erledigt",$I158="",N($J158)=0),"",IF(N($K158)&gt;0,"","Preis fehlt"))</f>
        <v/>
      </c>
      <c r="N158" s="19" t="n"/>
    </row>
    <row r="159">
      <c r="A159" s="24" t="n"/>
      <c r="B159" s="19" t="n"/>
      <c r="C159" s="19" t="n"/>
      <c r="D159" s="19" t="n"/>
      <c r="E159" s="19" t="n"/>
      <c r="F159" s="25" t="n"/>
      <c r="G159" s="23">
        <f>IF($B159="","",IF(AND($E159&lt;&gt;"",N(IFERROR(INDEX(Personen!$C$2:$C$41,MATCH($E159,Personen!$B$2:$B$41,0)),0))&gt;0),INDEX(Personen!$C$2:$C$41,MATCH($E159,Personen!$B$2:$B$41,0)),Ökonomie!$C$5))</f>
        <v/>
      </c>
      <c r="H159" s="23">
        <f>IF(OR($D159&lt;&gt;"erledigt",$F159=""),"",ROUND(N($F159)*N($G159),2))</f>
        <v/>
      </c>
      <c r="I159" s="19" t="n"/>
      <c r="J159" s="20" t="n"/>
      <c r="K159" s="23">
        <f>IF($I159="","",IFERROR(IF(N(INDEX(Artikel!$E$2:$E$121,MATCH($I159,Artikel!$B$2:$B$121,0)))=0,"",INDEX(Artikel!$E$2:$E$121,MATCH($I159,Artikel!$B$2:$B$121,0))),""))</f>
        <v/>
      </c>
      <c r="L159" s="23">
        <f>IF(OR($D159&lt;&gt;"erledigt",$I159="",$J159=""),"",ROUND(N($J159)*N($K159),2))</f>
        <v/>
      </c>
      <c r="M159" s="10">
        <f>IF(OR($D159&lt;&gt;"erledigt",$I159="",N($J159)=0),"",IF(N($K159)&gt;0,"","Preis fehlt"))</f>
        <v/>
      </c>
      <c r="N159" s="19" t="n"/>
    </row>
    <row r="160">
      <c r="A160" s="24" t="n"/>
      <c r="B160" s="19" t="n"/>
      <c r="C160" s="19" t="n"/>
      <c r="D160" s="19" t="n"/>
      <c r="E160" s="19" t="n"/>
      <c r="F160" s="25" t="n"/>
      <c r="G160" s="23">
        <f>IF($B160="","",IF(AND($E160&lt;&gt;"",N(IFERROR(INDEX(Personen!$C$2:$C$41,MATCH($E160,Personen!$B$2:$B$41,0)),0))&gt;0),INDEX(Personen!$C$2:$C$41,MATCH($E160,Personen!$B$2:$B$41,0)),Ökonomie!$C$5))</f>
        <v/>
      </c>
      <c r="H160" s="23">
        <f>IF(OR($D160&lt;&gt;"erledigt",$F160=""),"",ROUND(N($F160)*N($G160),2))</f>
        <v/>
      </c>
      <c r="I160" s="19" t="n"/>
      <c r="J160" s="20" t="n"/>
      <c r="K160" s="23">
        <f>IF($I160="","",IFERROR(IF(N(INDEX(Artikel!$E$2:$E$121,MATCH($I160,Artikel!$B$2:$B$121,0)))=0,"",INDEX(Artikel!$E$2:$E$121,MATCH($I160,Artikel!$B$2:$B$121,0))),""))</f>
        <v/>
      </c>
      <c r="L160" s="23">
        <f>IF(OR($D160&lt;&gt;"erledigt",$I160="",$J160=""),"",ROUND(N($J160)*N($K160),2))</f>
        <v/>
      </c>
      <c r="M160" s="10">
        <f>IF(OR($D160&lt;&gt;"erledigt",$I160="",N($J160)=0),"",IF(N($K160)&gt;0,"","Preis fehlt"))</f>
        <v/>
      </c>
      <c r="N160" s="19" t="n"/>
    </row>
    <row r="161">
      <c r="A161" s="24" t="n"/>
      <c r="B161" s="19" t="n"/>
      <c r="C161" s="19" t="n"/>
      <c r="D161" s="19" t="n"/>
      <c r="E161" s="19" t="n"/>
      <c r="F161" s="25" t="n"/>
      <c r="G161" s="23">
        <f>IF($B161="","",IF(AND($E161&lt;&gt;"",N(IFERROR(INDEX(Personen!$C$2:$C$41,MATCH($E161,Personen!$B$2:$B$41,0)),0))&gt;0),INDEX(Personen!$C$2:$C$41,MATCH($E161,Personen!$B$2:$B$41,0)),Ökonomie!$C$5))</f>
        <v/>
      </c>
      <c r="H161" s="23">
        <f>IF(OR($D161&lt;&gt;"erledigt",$F161=""),"",ROUND(N($F161)*N($G161),2))</f>
        <v/>
      </c>
      <c r="I161" s="19" t="n"/>
      <c r="J161" s="20" t="n"/>
      <c r="K161" s="23">
        <f>IF($I161="","",IFERROR(IF(N(INDEX(Artikel!$E$2:$E$121,MATCH($I161,Artikel!$B$2:$B$121,0)))=0,"",INDEX(Artikel!$E$2:$E$121,MATCH($I161,Artikel!$B$2:$B$121,0))),""))</f>
        <v/>
      </c>
      <c r="L161" s="23">
        <f>IF(OR($D161&lt;&gt;"erledigt",$I161="",$J161=""),"",ROUND(N($J161)*N($K161),2))</f>
        <v/>
      </c>
      <c r="M161" s="10">
        <f>IF(OR($D161&lt;&gt;"erledigt",$I161="",N($J161)=0),"",IF(N($K161)&gt;0,"","Preis fehlt"))</f>
        <v/>
      </c>
      <c r="N161" s="19" t="n"/>
    </row>
    <row r="162">
      <c r="A162" s="24" t="n"/>
      <c r="B162" s="19" t="n"/>
      <c r="C162" s="19" t="n"/>
      <c r="D162" s="19" t="n"/>
      <c r="E162" s="19" t="n"/>
      <c r="F162" s="25" t="n"/>
      <c r="G162" s="23">
        <f>IF($B162="","",IF(AND($E162&lt;&gt;"",N(IFERROR(INDEX(Personen!$C$2:$C$41,MATCH($E162,Personen!$B$2:$B$41,0)),0))&gt;0),INDEX(Personen!$C$2:$C$41,MATCH($E162,Personen!$B$2:$B$41,0)),Ökonomie!$C$5))</f>
        <v/>
      </c>
      <c r="H162" s="23">
        <f>IF(OR($D162&lt;&gt;"erledigt",$F162=""),"",ROUND(N($F162)*N($G162),2))</f>
        <v/>
      </c>
      <c r="I162" s="19" t="n"/>
      <c r="J162" s="20" t="n"/>
      <c r="K162" s="23">
        <f>IF($I162="","",IFERROR(IF(N(INDEX(Artikel!$E$2:$E$121,MATCH($I162,Artikel!$B$2:$B$121,0)))=0,"",INDEX(Artikel!$E$2:$E$121,MATCH($I162,Artikel!$B$2:$B$121,0))),""))</f>
        <v/>
      </c>
      <c r="L162" s="23">
        <f>IF(OR($D162&lt;&gt;"erledigt",$I162="",$J162=""),"",ROUND(N($J162)*N($K162),2))</f>
        <v/>
      </c>
      <c r="M162" s="10">
        <f>IF(OR($D162&lt;&gt;"erledigt",$I162="",N($J162)=0),"",IF(N($K162)&gt;0,"","Preis fehlt"))</f>
        <v/>
      </c>
      <c r="N162" s="19" t="n"/>
    </row>
    <row r="163">
      <c r="A163" s="24" t="n"/>
      <c r="B163" s="19" t="n"/>
      <c r="C163" s="19" t="n"/>
      <c r="D163" s="19" t="n"/>
      <c r="E163" s="19" t="n"/>
      <c r="F163" s="25" t="n"/>
      <c r="G163" s="23">
        <f>IF($B163="","",IF(AND($E163&lt;&gt;"",N(IFERROR(INDEX(Personen!$C$2:$C$41,MATCH($E163,Personen!$B$2:$B$41,0)),0))&gt;0),INDEX(Personen!$C$2:$C$41,MATCH($E163,Personen!$B$2:$B$41,0)),Ökonomie!$C$5))</f>
        <v/>
      </c>
      <c r="H163" s="23">
        <f>IF(OR($D163&lt;&gt;"erledigt",$F163=""),"",ROUND(N($F163)*N($G163),2))</f>
        <v/>
      </c>
      <c r="I163" s="19" t="n"/>
      <c r="J163" s="20" t="n"/>
      <c r="K163" s="23">
        <f>IF($I163="","",IFERROR(IF(N(INDEX(Artikel!$E$2:$E$121,MATCH($I163,Artikel!$B$2:$B$121,0)))=0,"",INDEX(Artikel!$E$2:$E$121,MATCH($I163,Artikel!$B$2:$B$121,0))),""))</f>
        <v/>
      </c>
      <c r="L163" s="23">
        <f>IF(OR($D163&lt;&gt;"erledigt",$I163="",$J163=""),"",ROUND(N($J163)*N($K163),2))</f>
        <v/>
      </c>
      <c r="M163" s="10">
        <f>IF(OR($D163&lt;&gt;"erledigt",$I163="",N($J163)=0),"",IF(N($K163)&gt;0,"","Preis fehlt"))</f>
        <v/>
      </c>
      <c r="N163" s="19" t="n"/>
    </row>
    <row r="164">
      <c r="A164" s="24" t="n"/>
      <c r="B164" s="19" t="n"/>
      <c r="C164" s="19" t="n"/>
      <c r="D164" s="19" t="n"/>
      <c r="E164" s="19" t="n"/>
      <c r="F164" s="25" t="n"/>
      <c r="G164" s="23">
        <f>IF($B164="","",IF(AND($E164&lt;&gt;"",N(IFERROR(INDEX(Personen!$C$2:$C$41,MATCH($E164,Personen!$B$2:$B$41,0)),0))&gt;0),INDEX(Personen!$C$2:$C$41,MATCH($E164,Personen!$B$2:$B$41,0)),Ökonomie!$C$5))</f>
        <v/>
      </c>
      <c r="H164" s="23">
        <f>IF(OR($D164&lt;&gt;"erledigt",$F164=""),"",ROUND(N($F164)*N($G164),2))</f>
        <v/>
      </c>
      <c r="I164" s="19" t="n"/>
      <c r="J164" s="20" t="n"/>
      <c r="K164" s="23">
        <f>IF($I164="","",IFERROR(IF(N(INDEX(Artikel!$E$2:$E$121,MATCH($I164,Artikel!$B$2:$B$121,0)))=0,"",INDEX(Artikel!$E$2:$E$121,MATCH($I164,Artikel!$B$2:$B$121,0))),""))</f>
        <v/>
      </c>
      <c r="L164" s="23">
        <f>IF(OR($D164&lt;&gt;"erledigt",$I164="",$J164=""),"",ROUND(N($J164)*N($K164),2))</f>
        <v/>
      </c>
      <c r="M164" s="10">
        <f>IF(OR($D164&lt;&gt;"erledigt",$I164="",N($J164)=0),"",IF(N($K164)&gt;0,"","Preis fehlt"))</f>
        <v/>
      </c>
      <c r="N164" s="19" t="n"/>
    </row>
    <row r="165">
      <c r="A165" s="24" t="n"/>
      <c r="B165" s="19" t="n"/>
      <c r="C165" s="19" t="n"/>
      <c r="D165" s="19" t="n"/>
      <c r="E165" s="19" t="n"/>
      <c r="F165" s="25" t="n"/>
      <c r="G165" s="23">
        <f>IF($B165="","",IF(AND($E165&lt;&gt;"",N(IFERROR(INDEX(Personen!$C$2:$C$41,MATCH($E165,Personen!$B$2:$B$41,0)),0))&gt;0),INDEX(Personen!$C$2:$C$41,MATCH($E165,Personen!$B$2:$B$41,0)),Ökonomie!$C$5))</f>
        <v/>
      </c>
      <c r="H165" s="23">
        <f>IF(OR($D165&lt;&gt;"erledigt",$F165=""),"",ROUND(N($F165)*N($G165),2))</f>
        <v/>
      </c>
      <c r="I165" s="19" t="n"/>
      <c r="J165" s="20" t="n"/>
      <c r="K165" s="23">
        <f>IF($I165="","",IFERROR(IF(N(INDEX(Artikel!$E$2:$E$121,MATCH($I165,Artikel!$B$2:$B$121,0)))=0,"",INDEX(Artikel!$E$2:$E$121,MATCH($I165,Artikel!$B$2:$B$121,0))),""))</f>
        <v/>
      </c>
      <c r="L165" s="23">
        <f>IF(OR($D165&lt;&gt;"erledigt",$I165="",$J165=""),"",ROUND(N($J165)*N($K165),2))</f>
        <v/>
      </c>
      <c r="M165" s="10">
        <f>IF(OR($D165&lt;&gt;"erledigt",$I165="",N($J165)=0),"",IF(N($K165)&gt;0,"","Preis fehlt"))</f>
        <v/>
      </c>
      <c r="N165" s="19" t="n"/>
    </row>
    <row r="166">
      <c r="A166" s="24" t="n"/>
      <c r="B166" s="19" t="n"/>
      <c r="C166" s="19" t="n"/>
      <c r="D166" s="19" t="n"/>
      <c r="E166" s="19" t="n"/>
      <c r="F166" s="25" t="n"/>
      <c r="G166" s="23">
        <f>IF($B166="","",IF(AND($E166&lt;&gt;"",N(IFERROR(INDEX(Personen!$C$2:$C$41,MATCH($E166,Personen!$B$2:$B$41,0)),0))&gt;0),INDEX(Personen!$C$2:$C$41,MATCH($E166,Personen!$B$2:$B$41,0)),Ökonomie!$C$5))</f>
        <v/>
      </c>
      <c r="H166" s="23">
        <f>IF(OR($D166&lt;&gt;"erledigt",$F166=""),"",ROUND(N($F166)*N($G166),2))</f>
        <v/>
      </c>
      <c r="I166" s="19" t="n"/>
      <c r="J166" s="20" t="n"/>
      <c r="K166" s="23">
        <f>IF($I166="","",IFERROR(IF(N(INDEX(Artikel!$E$2:$E$121,MATCH($I166,Artikel!$B$2:$B$121,0)))=0,"",INDEX(Artikel!$E$2:$E$121,MATCH($I166,Artikel!$B$2:$B$121,0))),""))</f>
        <v/>
      </c>
      <c r="L166" s="23">
        <f>IF(OR($D166&lt;&gt;"erledigt",$I166="",$J166=""),"",ROUND(N($J166)*N($K166),2))</f>
        <v/>
      </c>
      <c r="M166" s="10">
        <f>IF(OR($D166&lt;&gt;"erledigt",$I166="",N($J166)=0),"",IF(N($K166)&gt;0,"","Preis fehlt"))</f>
        <v/>
      </c>
      <c r="N166" s="19" t="n"/>
    </row>
    <row r="167">
      <c r="A167" s="24" t="n"/>
      <c r="B167" s="19" t="n"/>
      <c r="C167" s="19" t="n"/>
      <c r="D167" s="19" t="n"/>
      <c r="E167" s="19" t="n"/>
      <c r="F167" s="25" t="n"/>
      <c r="G167" s="23">
        <f>IF($B167="","",IF(AND($E167&lt;&gt;"",N(IFERROR(INDEX(Personen!$C$2:$C$41,MATCH($E167,Personen!$B$2:$B$41,0)),0))&gt;0),INDEX(Personen!$C$2:$C$41,MATCH($E167,Personen!$B$2:$B$41,0)),Ökonomie!$C$5))</f>
        <v/>
      </c>
      <c r="H167" s="23">
        <f>IF(OR($D167&lt;&gt;"erledigt",$F167=""),"",ROUND(N($F167)*N($G167),2))</f>
        <v/>
      </c>
      <c r="I167" s="19" t="n"/>
      <c r="J167" s="20" t="n"/>
      <c r="K167" s="23">
        <f>IF($I167="","",IFERROR(IF(N(INDEX(Artikel!$E$2:$E$121,MATCH($I167,Artikel!$B$2:$B$121,0)))=0,"",INDEX(Artikel!$E$2:$E$121,MATCH($I167,Artikel!$B$2:$B$121,0))),""))</f>
        <v/>
      </c>
      <c r="L167" s="23">
        <f>IF(OR($D167&lt;&gt;"erledigt",$I167="",$J167=""),"",ROUND(N($J167)*N($K167),2))</f>
        <v/>
      </c>
      <c r="M167" s="10">
        <f>IF(OR($D167&lt;&gt;"erledigt",$I167="",N($J167)=0),"",IF(N($K167)&gt;0,"","Preis fehlt"))</f>
        <v/>
      </c>
      <c r="N167" s="19" t="n"/>
    </row>
    <row r="168">
      <c r="A168" s="24" t="n"/>
      <c r="B168" s="19" t="n"/>
      <c r="C168" s="19" t="n"/>
      <c r="D168" s="19" t="n"/>
      <c r="E168" s="19" t="n"/>
      <c r="F168" s="25" t="n"/>
      <c r="G168" s="23">
        <f>IF($B168="","",IF(AND($E168&lt;&gt;"",N(IFERROR(INDEX(Personen!$C$2:$C$41,MATCH($E168,Personen!$B$2:$B$41,0)),0))&gt;0),INDEX(Personen!$C$2:$C$41,MATCH($E168,Personen!$B$2:$B$41,0)),Ökonomie!$C$5))</f>
        <v/>
      </c>
      <c r="H168" s="23">
        <f>IF(OR($D168&lt;&gt;"erledigt",$F168=""),"",ROUND(N($F168)*N($G168),2))</f>
        <v/>
      </c>
      <c r="I168" s="19" t="n"/>
      <c r="J168" s="20" t="n"/>
      <c r="K168" s="23">
        <f>IF($I168="","",IFERROR(IF(N(INDEX(Artikel!$E$2:$E$121,MATCH($I168,Artikel!$B$2:$B$121,0)))=0,"",INDEX(Artikel!$E$2:$E$121,MATCH($I168,Artikel!$B$2:$B$121,0))),""))</f>
        <v/>
      </c>
      <c r="L168" s="23">
        <f>IF(OR($D168&lt;&gt;"erledigt",$I168="",$J168=""),"",ROUND(N($J168)*N($K168),2))</f>
        <v/>
      </c>
      <c r="M168" s="10">
        <f>IF(OR($D168&lt;&gt;"erledigt",$I168="",N($J168)=0),"",IF(N($K168)&gt;0,"","Preis fehlt"))</f>
        <v/>
      </c>
      <c r="N168" s="19" t="n"/>
    </row>
    <row r="169">
      <c r="A169" s="24" t="n"/>
      <c r="B169" s="19" t="n"/>
      <c r="C169" s="19" t="n"/>
      <c r="D169" s="19" t="n"/>
      <c r="E169" s="19" t="n"/>
      <c r="F169" s="25" t="n"/>
      <c r="G169" s="23">
        <f>IF($B169="","",IF(AND($E169&lt;&gt;"",N(IFERROR(INDEX(Personen!$C$2:$C$41,MATCH($E169,Personen!$B$2:$B$41,0)),0))&gt;0),INDEX(Personen!$C$2:$C$41,MATCH($E169,Personen!$B$2:$B$41,0)),Ökonomie!$C$5))</f>
        <v/>
      </c>
      <c r="H169" s="23">
        <f>IF(OR($D169&lt;&gt;"erledigt",$F169=""),"",ROUND(N($F169)*N($G169),2))</f>
        <v/>
      </c>
      <c r="I169" s="19" t="n"/>
      <c r="J169" s="20" t="n"/>
      <c r="K169" s="23">
        <f>IF($I169="","",IFERROR(IF(N(INDEX(Artikel!$E$2:$E$121,MATCH($I169,Artikel!$B$2:$B$121,0)))=0,"",INDEX(Artikel!$E$2:$E$121,MATCH($I169,Artikel!$B$2:$B$121,0))),""))</f>
        <v/>
      </c>
      <c r="L169" s="23">
        <f>IF(OR($D169&lt;&gt;"erledigt",$I169="",$J169=""),"",ROUND(N($J169)*N($K169),2))</f>
        <v/>
      </c>
      <c r="M169" s="10">
        <f>IF(OR($D169&lt;&gt;"erledigt",$I169="",N($J169)=0),"",IF(N($K169)&gt;0,"","Preis fehlt"))</f>
        <v/>
      </c>
      <c r="N169" s="19" t="n"/>
    </row>
    <row r="170">
      <c r="A170" s="24" t="n"/>
      <c r="B170" s="19" t="n"/>
      <c r="C170" s="19" t="n"/>
      <c r="D170" s="19" t="n"/>
      <c r="E170" s="19" t="n"/>
      <c r="F170" s="25" t="n"/>
      <c r="G170" s="23">
        <f>IF($B170="","",IF(AND($E170&lt;&gt;"",N(IFERROR(INDEX(Personen!$C$2:$C$41,MATCH($E170,Personen!$B$2:$B$41,0)),0))&gt;0),INDEX(Personen!$C$2:$C$41,MATCH($E170,Personen!$B$2:$B$41,0)),Ökonomie!$C$5))</f>
        <v/>
      </c>
      <c r="H170" s="23">
        <f>IF(OR($D170&lt;&gt;"erledigt",$F170=""),"",ROUND(N($F170)*N($G170),2))</f>
        <v/>
      </c>
      <c r="I170" s="19" t="n"/>
      <c r="J170" s="20" t="n"/>
      <c r="K170" s="23">
        <f>IF($I170="","",IFERROR(IF(N(INDEX(Artikel!$E$2:$E$121,MATCH($I170,Artikel!$B$2:$B$121,0)))=0,"",INDEX(Artikel!$E$2:$E$121,MATCH($I170,Artikel!$B$2:$B$121,0))),""))</f>
        <v/>
      </c>
      <c r="L170" s="23">
        <f>IF(OR($D170&lt;&gt;"erledigt",$I170="",$J170=""),"",ROUND(N($J170)*N($K170),2))</f>
        <v/>
      </c>
      <c r="M170" s="10">
        <f>IF(OR($D170&lt;&gt;"erledigt",$I170="",N($J170)=0),"",IF(N($K170)&gt;0,"","Preis fehlt"))</f>
        <v/>
      </c>
      <c r="N170" s="19" t="n"/>
    </row>
    <row r="171">
      <c r="A171" s="24" t="n"/>
      <c r="B171" s="19" t="n"/>
      <c r="C171" s="19" t="n"/>
      <c r="D171" s="19" t="n"/>
      <c r="E171" s="19" t="n"/>
      <c r="F171" s="25" t="n"/>
      <c r="G171" s="23">
        <f>IF($B171="","",IF(AND($E171&lt;&gt;"",N(IFERROR(INDEX(Personen!$C$2:$C$41,MATCH($E171,Personen!$B$2:$B$41,0)),0))&gt;0),INDEX(Personen!$C$2:$C$41,MATCH($E171,Personen!$B$2:$B$41,0)),Ökonomie!$C$5))</f>
        <v/>
      </c>
      <c r="H171" s="23">
        <f>IF(OR($D171&lt;&gt;"erledigt",$F171=""),"",ROUND(N($F171)*N($G171),2))</f>
        <v/>
      </c>
      <c r="I171" s="19" t="n"/>
      <c r="J171" s="20" t="n"/>
      <c r="K171" s="23">
        <f>IF($I171="","",IFERROR(IF(N(INDEX(Artikel!$E$2:$E$121,MATCH($I171,Artikel!$B$2:$B$121,0)))=0,"",INDEX(Artikel!$E$2:$E$121,MATCH($I171,Artikel!$B$2:$B$121,0))),""))</f>
        <v/>
      </c>
      <c r="L171" s="23">
        <f>IF(OR($D171&lt;&gt;"erledigt",$I171="",$J171=""),"",ROUND(N($J171)*N($K171),2))</f>
        <v/>
      </c>
      <c r="M171" s="10">
        <f>IF(OR($D171&lt;&gt;"erledigt",$I171="",N($J171)=0),"",IF(N($K171)&gt;0,"","Preis fehlt"))</f>
        <v/>
      </c>
      <c r="N171" s="19" t="n"/>
    </row>
    <row r="172">
      <c r="A172" s="24" t="n"/>
      <c r="B172" s="19" t="n"/>
      <c r="C172" s="19" t="n"/>
      <c r="D172" s="19" t="n"/>
      <c r="E172" s="19" t="n"/>
      <c r="F172" s="25" t="n"/>
      <c r="G172" s="23">
        <f>IF($B172="","",IF(AND($E172&lt;&gt;"",N(IFERROR(INDEX(Personen!$C$2:$C$41,MATCH($E172,Personen!$B$2:$B$41,0)),0))&gt;0),INDEX(Personen!$C$2:$C$41,MATCH($E172,Personen!$B$2:$B$41,0)),Ökonomie!$C$5))</f>
        <v/>
      </c>
      <c r="H172" s="23">
        <f>IF(OR($D172&lt;&gt;"erledigt",$F172=""),"",ROUND(N($F172)*N($G172),2))</f>
        <v/>
      </c>
      <c r="I172" s="19" t="n"/>
      <c r="J172" s="20" t="n"/>
      <c r="K172" s="23">
        <f>IF($I172="","",IFERROR(IF(N(INDEX(Artikel!$E$2:$E$121,MATCH($I172,Artikel!$B$2:$B$121,0)))=0,"",INDEX(Artikel!$E$2:$E$121,MATCH($I172,Artikel!$B$2:$B$121,0))),""))</f>
        <v/>
      </c>
      <c r="L172" s="23">
        <f>IF(OR($D172&lt;&gt;"erledigt",$I172="",$J172=""),"",ROUND(N($J172)*N($K172),2))</f>
        <v/>
      </c>
      <c r="M172" s="10">
        <f>IF(OR($D172&lt;&gt;"erledigt",$I172="",N($J172)=0),"",IF(N($K172)&gt;0,"","Preis fehlt"))</f>
        <v/>
      </c>
      <c r="N172" s="19" t="n"/>
    </row>
    <row r="173">
      <c r="A173" s="24" t="n"/>
      <c r="B173" s="19" t="n"/>
      <c r="C173" s="19" t="n"/>
      <c r="D173" s="19" t="n"/>
      <c r="E173" s="19" t="n"/>
      <c r="F173" s="25" t="n"/>
      <c r="G173" s="23">
        <f>IF($B173="","",IF(AND($E173&lt;&gt;"",N(IFERROR(INDEX(Personen!$C$2:$C$41,MATCH($E173,Personen!$B$2:$B$41,0)),0))&gt;0),INDEX(Personen!$C$2:$C$41,MATCH($E173,Personen!$B$2:$B$41,0)),Ökonomie!$C$5))</f>
        <v/>
      </c>
      <c r="H173" s="23">
        <f>IF(OR($D173&lt;&gt;"erledigt",$F173=""),"",ROUND(N($F173)*N($G173),2))</f>
        <v/>
      </c>
      <c r="I173" s="19" t="n"/>
      <c r="J173" s="20" t="n"/>
      <c r="K173" s="23">
        <f>IF($I173="","",IFERROR(IF(N(INDEX(Artikel!$E$2:$E$121,MATCH($I173,Artikel!$B$2:$B$121,0)))=0,"",INDEX(Artikel!$E$2:$E$121,MATCH($I173,Artikel!$B$2:$B$121,0))),""))</f>
        <v/>
      </c>
      <c r="L173" s="23">
        <f>IF(OR($D173&lt;&gt;"erledigt",$I173="",$J173=""),"",ROUND(N($J173)*N($K173),2))</f>
        <v/>
      </c>
      <c r="M173" s="10">
        <f>IF(OR($D173&lt;&gt;"erledigt",$I173="",N($J173)=0),"",IF(N($K173)&gt;0,"","Preis fehlt"))</f>
        <v/>
      </c>
      <c r="N173" s="19" t="n"/>
    </row>
    <row r="174">
      <c r="A174" s="24" t="n"/>
      <c r="B174" s="19" t="n"/>
      <c r="C174" s="19" t="n"/>
      <c r="D174" s="19" t="n"/>
      <c r="E174" s="19" t="n"/>
      <c r="F174" s="25" t="n"/>
      <c r="G174" s="23">
        <f>IF($B174="","",IF(AND($E174&lt;&gt;"",N(IFERROR(INDEX(Personen!$C$2:$C$41,MATCH($E174,Personen!$B$2:$B$41,0)),0))&gt;0),INDEX(Personen!$C$2:$C$41,MATCH($E174,Personen!$B$2:$B$41,0)),Ökonomie!$C$5))</f>
        <v/>
      </c>
      <c r="H174" s="23">
        <f>IF(OR($D174&lt;&gt;"erledigt",$F174=""),"",ROUND(N($F174)*N($G174),2))</f>
        <v/>
      </c>
      <c r="I174" s="19" t="n"/>
      <c r="J174" s="20" t="n"/>
      <c r="K174" s="23">
        <f>IF($I174="","",IFERROR(IF(N(INDEX(Artikel!$E$2:$E$121,MATCH($I174,Artikel!$B$2:$B$121,0)))=0,"",INDEX(Artikel!$E$2:$E$121,MATCH($I174,Artikel!$B$2:$B$121,0))),""))</f>
        <v/>
      </c>
      <c r="L174" s="23">
        <f>IF(OR($D174&lt;&gt;"erledigt",$I174="",$J174=""),"",ROUND(N($J174)*N($K174),2))</f>
        <v/>
      </c>
      <c r="M174" s="10">
        <f>IF(OR($D174&lt;&gt;"erledigt",$I174="",N($J174)=0),"",IF(N($K174)&gt;0,"","Preis fehlt"))</f>
        <v/>
      </c>
      <c r="N174" s="19" t="n"/>
    </row>
    <row r="175">
      <c r="A175" s="24" t="n"/>
      <c r="B175" s="19" t="n"/>
      <c r="C175" s="19" t="n"/>
      <c r="D175" s="19" t="n"/>
      <c r="E175" s="19" t="n"/>
      <c r="F175" s="25" t="n"/>
      <c r="G175" s="23">
        <f>IF($B175="","",IF(AND($E175&lt;&gt;"",N(IFERROR(INDEX(Personen!$C$2:$C$41,MATCH($E175,Personen!$B$2:$B$41,0)),0))&gt;0),INDEX(Personen!$C$2:$C$41,MATCH($E175,Personen!$B$2:$B$41,0)),Ökonomie!$C$5))</f>
        <v/>
      </c>
      <c r="H175" s="23">
        <f>IF(OR($D175&lt;&gt;"erledigt",$F175=""),"",ROUND(N($F175)*N($G175),2))</f>
        <v/>
      </c>
      <c r="I175" s="19" t="n"/>
      <c r="J175" s="20" t="n"/>
      <c r="K175" s="23">
        <f>IF($I175="","",IFERROR(IF(N(INDEX(Artikel!$E$2:$E$121,MATCH($I175,Artikel!$B$2:$B$121,0)))=0,"",INDEX(Artikel!$E$2:$E$121,MATCH($I175,Artikel!$B$2:$B$121,0))),""))</f>
        <v/>
      </c>
      <c r="L175" s="23">
        <f>IF(OR($D175&lt;&gt;"erledigt",$I175="",$J175=""),"",ROUND(N($J175)*N($K175),2))</f>
        <v/>
      </c>
      <c r="M175" s="10">
        <f>IF(OR($D175&lt;&gt;"erledigt",$I175="",N($J175)=0),"",IF(N($K175)&gt;0,"","Preis fehlt"))</f>
        <v/>
      </c>
      <c r="N175" s="19" t="n"/>
    </row>
    <row r="176">
      <c r="A176" s="24" t="n"/>
      <c r="B176" s="19" t="n"/>
      <c r="C176" s="19" t="n"/>
      <c r="D176" s="19" t="n"/>
      <c r="E176" s="19" t="n"/>
      <c r="F176" s="25" t="n"/>
      <c r="G176" s="23">
        <f>IF($B176="","",IF(AND($E176&lt;&gt;"",N(IFERROR(INDEX(Personen!$C$2:$C$41,MATCH($E176,Personen!$B$2:$B$41,0)),0))&gt;0),INDEX(Personen!$C$2:$C$41,MATCH($E176,Personen!$B$2:$B$41,0)),Ökonomie!$C$5))</f>
        <v/>
      </c>
      <c r="H176" s="23">
        <f>IF(OR($D176&lt;&gt;"erledigt",$F176=""),"",ROUND(N($F176)*N($G176),2))</f>
        <v/>
      </c>
      <c r="I176" s="19" t="n"/>
      <c r="J176" s="20" t="n"/>
      <c r="K176" s="23">
        <f>IF($I176="","",IFERROR(IF(N(INDEX(Artikel!$E$2:$E$121,MATCH($I176,Artikel!$B$2:$B$121,0)))=0,"",INDEX(Artikel!$E$2:$E$121,MATCH($I176,Artikel!$B$2:$B$121,0))),""))</f>
        <v/>
      </c>
      <c r="L176" s="23">
        <f>IF(OR($D176&lt;&gt;"erledigt",$I176="",$J176=""),"",ROUND(N($J176)*N($K176),2))</f>
        <v/>
      </c>
      <c r="M176" s="10">
        <f>IF(OR($D176&lt;&gt;"erledigt",$I176="",N($J176)=0),"",IF(N($K176)&gt;0,"","Preis fehlt"))</f>
        <v/>
      </c>
      <c r="N176" s="19" t="n"/>
    </row>
    <row r="177">
      <c r="A177" s="24" t="n"/>
      <c r="B177" s="19" t="n"/>
      <c r="C177" s="19" t="n"/>
      <c r="D177" s="19" t="n"/>
      <c r="E177" s="19" t="n"/>
      <c r="F177" s="25" t="n"/>
      <c r="G177" s="23">
        <f>IF($B177="","",IF(AND($E177&lt;&gt;"",N(IFERROR(INDEX(Personen!$C$2:$C$41,MATCH($E177,Personen!$B$2:$B$41,0)),0))&gt;0),INDEX(Personen!$C$2:$C$41,MATCH($E177,Personen!$B$2:$B$41,0)),Ökonomie!$C$5))</f>
        <v/>
      </c>
      <c r="H177" s="23">
        <f>IF(OR($D177&lt;&gt;"erledigt",$F177=""),"",ROUND(N($F177)*N($G177),2))</f>
        <v/>
      </c>
      <c r="I177" s="19" t="n"/>
      <c r="J177" s="20" t="n"/>
      <c r="K177" s="23">
        <f>IF($I177="","",IFERROR(IF(N(INDEX(Artikel!$E$2:$E$121,MATCH($I177,Artikel!$B$2:$B$121,0)))=0,"",INDEX(Artikel!$E$2:$E$121,MATCH($I177,Artikel!$B$2:$B$121,0))),""))</f>
        <v/>
      </c>
      <c r="L177" s="23">
        <f>IF(OR($D177&lt;&gt;"erledigt",$I177="",$J177=""),"",ROUND(N($J177)*N($K177),2))</f>
        <v/>
      </c>
      <c r="M177" s="10">
        <f>IF(OR($D177&lt;&gt;"erledigt",$I177="",N($J177)=0),"",IF(N($K177)&gt;0,"","Preis fehlt"))</f>
        <v/>
      </c>
      <c r="N177" s="19" t="n"/>
    </row>
    <row r="178">
      <c r="A178" s="24" t="n"/>
      <c r="B178" s="19" t="n"/>
      <c r="C178" s="19" t="n"/>
      <c r="D178" s="19" t="n"/>
      <c r="E178" s="19" t="n"/>
      <c r="F178" s="25" t="n"/>
      <c r="G178" s="23">
        <f>IF($B178="","",IF(AND($E178&lt;&gt;"",N(IFERROR(INDEX(Personen!$C$2:$C$41,MATCH($E178,Personen!$B$2:$B$41,0)),0))&gt;0),INDEX(Personen!$C$2:$C$41,MATCH($E178,Personen!$B$2:$B$41,0)),Ökonomie!$C$5))</f>
        <v/>
      </c>
      <c r="H178" s="23">
        <f>IF(OR($D178&lt;&gt;"erledigt",$F178=""),"",ROUND(N($F178)*N($G178),2))</f>
        <v/>
      </c>
      <c r="I178" s="19" t="n"/>
      <c r="J178" s="20" t="n"/>
      <c r="K178" s="23">
        <f>IF($I178="","",IFERROR(IF(N(INDEX(Artikel!$E$2:$E$121,MATCH($I178,Artikel!$B$2:$B$121,0)))=0,"",INDEX(Artikel!$E$2:$E$121,MATCH($I178,Artikel!$B$2:$B$121,0))),""))</f>
        <v/>
      </c>
      <c r="L178" s="23">
        <f>IF(OR($D178&lt;&gt;"erledigt",$I178="",$J178=""),"",ROUND(N($J178)*N($K178),2))</f>
        <v/>
      </c>
      <c r="M178" s="10">
        <f>IF(OR($D178&lt;&gt;"erledigt",$I178="",N($J178)=0),"",IF(N($K178)&gt;0,"","Preis fehlt"))</f>
        <v/>
      </c>
      <c r="N178" s="19" t="n"/>
    </row>
    <row r="179">
      <c r="A179" s="24" t="n"/>
      <c r="B179" s="19" t="n"/>
      <c r="C179" s="19" t="n"/>
      <c r="D179" s="19" t="n"/>
      <c r="E179" s="19" t="n"/>
      <c r="F179" s="25" t="n"/>
      <c r="G179" s="23">
        <f>IF($B179="","",IF(AND($E179&lt;&gt;"",N(IFERROR(INDEX(Personen!$C$2:$C$41,MATCH($E179,Personen!$B$2:$B$41,0)),0))&gt;0),INDEX(Personen!$C$2:$C$41,MATCH($E179,Personen!$B$2:$B$41,0)),Ökonomie!$C$5))</f>
        <v/>
      </c>
      <c r="H179" s="23">
        <f>IF(OR($D179&lt;&gt;"erledigt",$F179=""),"",ROUND(N($F179)*N($G179),2))</f>
        <v/>
      </c>
      <c r="I179" s="19" t="n"/>
      <c r="J179" s="20" t="n"/>
      <c r="K179" s="23">
        <f>IF($I179="","",IFERROR(IF(N(INDEX(Artikel!$E$2:$E$121,MATCH($I179,Artikel!$B$2:$B$121,0)))=0,"",INDEX(Artikel!$E$2:$E$121,MATCH($I179,Artikel!$B$2:$B$121,0))),""))</f>
        <v/>
      </c>
      <c r="L179" s="23">
        <f>IF(OR($D179&lt;&gt;"erledigt",$I179="",$J179=""),"",ROUND(N($J179)*N($K179),2))</f>
        <v/>
      </c>
      <c r="M179" s="10">
        <f>IF(OR($D179&lt;&gt;"erledigt",$I179="",N($J179)=0),"",IF(N($K179)&gt;0,"","Preis fehlt"))</f>
        <v/>
      </c>
      <c r="N179" s="19" t="n"/>
    </row>
    <row r="180">
      <c r="A180" s="24" t="n"/>
      <c r="B180" s="19" t="n"/>
      <c r="C180" s="19" t="n"/>
      <c r="D180" s="19" t="n"/>
      <c r="E180" s="19" t="n"/>
      <c r="F180" s="25" t="n"/>
      <c r="G180" s="23">
        <f>IF($B180="","",IF(AND($E180&lt;&gt;"",N(IFERROR(INDEX(Personen!$C$2:$C$41,MATCH($E180,Personen!$B$2:$B$41,0)),0))&gt;0),INDEX(Personen!$C$2:$C$41,MATCH($E180,Personen!$B$2:$B$41,0)),Ökonomie!$C$5))</f>
        <v/>
      </c>
      <c r="H180" s="23">
        <f>IF(OR($D180&lt;&gt;"erledigt",$F180=""),"",ROUND(N($F180)*N($G180),2))</f>
        <v/>
      </c>
      <c r="I180" s="19" t="n"/>
      <c r="J180" s="20" t="n"/>
      <c r="K180" s="23">
        <f>IF($I180="","",IFERROR(IF(N(INDEX(Artikel!$E$2:$E$121,MATCH($I180,Artikel!$B$2:$B$121,0)))=0,"",INDEX(Artikel!$E$2:$E$121,MATCH($I180,Artikel!$B$2:$B$121,0))),""))</f>
        <v/>
      </c>
      <c r="L180" s="23">
        <f>IF(OR($D180&lt;&gt;"erledigt",$I180="",$J180=""),"",ROUND(N($J180)*N($K180),2))</f>
        <v/>
      </c>
      <c r="M180" s="10">
        <f>IF(OR($D180&lt;&gt;"erledigt",$I180="",N($J180)=0),"",IF(N($K180)&gt;0,"","Preis fehlt"))</f>
        <v/>
      </c>
      <c r="N180" s="19" t="n"/>
    </row>
    <row r="181">
      <c r="A181" s="24" t="n"/>
      <c r="B181" s="19" t="n"/>
      <c r="C181" s="19" t="n"/>
      <c r="D181" s="19" t="n"/>
      <c r="E181" s="19" t="n"/>
      <c r="F181" s="25" t="n"/>
      <c r="G181" s="23">
        <f>IF($B181="","",IF(AND($E181&lt;&gt;"",N(IFERROR(INDEX(Personen!$C$2:$C$41,MATCH($E181,Personen!$B$2:$B$41,0)),0))&gt;0),INDEX(Personen!$C$2:$C$41,MATCH($E181,Personen!$B$2:$B$41,0)),Ökonomie!$C$5))</f>
        <v/>
      </c>
      <c r="H181" s="23">
        <f>IF(OR($D181&lt;&gt;"erledigt",$F181=""),"",ROUND(N($F181)*N($G181),2))</f>
        <v/>
      </c>
      <c r="I181" s="19" t="n"/>
      <c r="J181" s="20" t="n"/>
      <c r="K181" s="23">
        <f>IF($I181="","",IFERROR(IF(N(INDEX(Artikel!$E$2:$E$121,MATCH($I181,Artikel!$B$2:$B$121,0)))=0,"",INDEX(Artikel!$E$2:$E$121,MATCH($I181,Artikel!$B$2:$B$121,0))),""))</f>
        <v/>
      </c>
      <c r="L181" s="23">
        <f>IF(OR($D181&lt;&gt;"erledigt",$I181="",$J181=""),"",ROUND(N($J181)*N($K181),2))</f>
        <v/>
      </c>
      <c r="M181" s="10">
        <f>IF(OR($D181&lt;&gt;"erledigt",$I181="",N($J181)=0),"",IF(N($K181)&gt;0,"","Preis fehlt"))</f>
        <v/>
      </c>
      <c r="N181" s="19" t="n"/>
    </row>
    <row r="182">
      <c r="A182" s="24" t="n"/>
      <c r="B182" s="19" t="n"/>
      <c r="C182" s="19" t="n"/>
      <c r="D182" s="19" t="n"/>
      <c r="E182" s="19" t="n"/>
      <c r="F182" s="25" t="n"/>
      <c r="G182" s="23">
        <f>IF($B182="","",IF(AND($E182&lt;&gt;"",N(IFERROR(INDEX(Personen!$C$2:$C$41,MATCH($E182,Personen!$B$2:$B$41,0)),0))&gt;0),INDEX(Personen!$C$2:$C$41,MATCH($E182,Personen!$B$2:$B$41,0)),Ökonomie!$C$5))</f>
        <v/>
      </c>
      <c r="H182" s="23">
        <f>IF(OR($D182&lt;&gt;"erledigt",$F182=""),"",ROUND(N($F182)*N($G182),2))</f>
        <v/>
      </c>
      <c r="I182" s="19" t="n"/>
      <c r="J182" s="20" t="n"/>
      <c r="K182" s="23">
        <f>IF($I182="","",IFERROR(IF(N(INDEX(Artikel!$E$2:$E$121,MATCH($I182,Artikel!$B$2:$B$121,0)))=0,"",INDEX(Artikel!$E$2:$E$121,MATCH($I182,Artikel!$B$2:$B$121,0))),""))</f>
        <v/>
      </c>
      <c r="L182" s="23">
        <f>IF(OR($D182&lt;&gt;"erledigt",$I182="",$J182=""),"",ROUND(N($J182)*N($K182),2))</f>
        <v/>
      </c>
      <c r="M182" s="10">
        <f>IF(OR($D182&lt;&gt;"erledigt",$I182="",N($J182)=0),"",IF(N($K182)&gt;0,"","Preis fehlt"))</f>
        <v/>
      </c>
      <c r="N182" s="19" t="n"/>
    </row>
    <row r="183">
      <c r="A183" s="24" t="n"/>
      <c r="B183" s="19" t="n"/>
      <c r="C183" s="19" t="n"/>
      <c r="D183" s="19" t="n"/>
      <c r="E183" s="19" t="n"/>
      <c r="F183" s="25" t="n"/>
      <c r="G183" s="23">
        <f>IF($B183="","",IF(AND($E183&lt;&gt;"",N(IFERROR(INDEX(Personen!$C$2:$C$41,MATCH($E183,Personen!$B$2:$B$41,0)),0))&gt;0),INDEX(Personen!$C$2:$C$41,MATCH($E183,Personen!$B$2:$B$41,0)),Ökonomie!$C$5))</f>
        <v/>
      </c>
      <c r="H183" s="23">
        <f>IF(OR($D183&lt;&gt;"erledigt",$F183=""),"",ROUND(N($F183)*N($G183),2))</f>
        <v/>
      </c>
      <c r="I183" s="19" t="n"/>
      <c r="J183" s="20" t="n"/>
      <c r="K183" s="23">
        <f>IF($I183="","",IFERROR(IF(N(INDEX(Artikel!$E$2:$E$121,MATCH($I183,Artikel!$B$2:$B$121,0)))=0,"",INDEX(Artikel!$E$2:$E$121,MATCH($I183,Artikel!$B$2:$B$121,0))),""))</f>
        <v/>
      </c>
      <c r="L183" s="23">
        <f>IF(OR($D183&lt;&gt;"erledigt",$I183="",$J183=""),"",ROUND(N($J183)*N($K183),2))</f>
        <v/>
      </c>
      <c r="M183" s="10">
        <f>IF(OR($D183&lt;&gt;"erledigt",$I183="",N($J183)=0),"",IF(N($K183)&gt;0,"","Preis fehlt"))</f>
        <v/>
      </c>
      <c r="N183" s="19" t="n"/>
    </row>
    <row r="184">
      <c r="A184" s="24" t="n"/>
      <c r="B184" s="19" t="n"/>
      <c r="C184" s="19" t="n"/>
      <c r="D184" s="19" t="n"/>
      <c r="E184" s="19" t="n"/>
      <c r="F184" s="25" t="n"/>
      <c r="G184" s="23">
        <f>IF($B184="","",IF(AND($E184&lt;&gt;"",N(IFERROR(INDEX(Personen!$C$2:$C$41,MATCH($E184,Personen!$B$2:$B$41,0)),0))&gt;0),INDEX(Personen!$C$2:$C$41,MATCH($E184,Personen!$B$2:$B$41,0)),Ökonomie!$C$5))</f>
        <v/>
      </c>
      <c r="H184" s="23">
        <f>IF(OR($D184&lt;&gt;"erledigt",$F184=""),"",ROUND(N($F184)*N($G184),2))</f>
        <v/>
      </c>
      <c r="I184" s="19" t="n"/>
      <c r="J184" s="20" t="n"/>
      <c r="K184" s="23">
        <f>IF($I184="","",IFERROR(IF(N(INDEX(Artikel!$E$2:$E$121,MATCH($I184,Artikel!$B$2:$B$121,0)))=0,"",INDEX(Artikel!$E$2:$E$121,MATCH($I184,Artikel!$B$2:$B$121,0))),""))</f>
        <v/>
      </c>
      <c r="L184" s="23">
        <f>IF(OR($D184&lt;&gt;"erledigt",$I184="",$J184=""),"",ROUND(N($J184)*N($K184),2))</f>
        <v/>
      </c>
      <c r="M184" s="10">
        <f>IF(OR($D184&lt;&gt;"erledigt",$I184="",N($J184)=0),"",IF(N($K184)&gt;0,"","Preis fehlt"))</f>
        <v/>
      </c>
      <c r="N184" s="19" t="n"/>
    </row>
    <row r="185">
      <c r="A185" s="24" t="n"/>
      <c r="B185" s="19" t="n"/>
      <c r="C185" s="19" t="n"/>
      <c r="D185" s="19" t="n"/>
      <c r="E185" s="19" t="n"/>
      <c r="F185" s="25" t="n"/>
      <c r="G185" s="23">
        <f>IF($B185="","",IF(AND($E185&lt;&gt;"",N(IFERROR(INDEX(Personen!$C$2:$C$41,MATCH($E185,Personen!$B$2:$B$41,0)),0))&gt;0),INDEX(Personen!$C$2:$C$41,MATCH($E185,Personen!$B$2:$B$41,0)),Ökonomie!$C$5))</f>
        <v/>
      </c>
      <c r="H185" s="23">
        <f>IF(OR($D185&lt;&gt;"erledigt",$F185=""),"",ROUND(N($F185)*N($G185),2))</f>
        <v/>
      </c>
      <c r="I185" s="19" t="n"/>
      <c r="J185" s="20" t="n"/>
      <c r="K185" s="23">
        <f>IF($I185="","",IFERROR(IF(N(INDEX(Artikel!$E$2:$E$121,MATCH($I185,Artikel!$B$2:$B$121,0)))=0,"",INDEX(Artikel!$E$2:$E$121,MATCH($I185,Artikel!$B$2:$B$121,0))),""))</f>
        <v/>
      </c>
      <c r="L185" s="23">
        <f>IF(OR($D185&lt;&gt;"erledigt",$I185="",$J185=""),"",ROUND(N($J185)*N($K185),2))</f>
        <v/>
      </c>
      <c r="M185" s="10">
        <f>IF(OR($D185&lt;&gt;"erledigt",$I185="",N($J185)=0),"",IF(N($K185)&gt;0,"","Preis fehlt"))</f>
        <v/>
      </c>
      <c r="N185" s="19" t="n"/>
    </row>
    <row r="186">
      <c r="A186" s="24" t="n"/>
      <c r="B186" s="19" t="n"/>
      <c r="C186" s="19" t="n"/>
      <c r="D186" s="19" t="n"/>
      <c r="E186" s="19" t="n"/>
      <c r="F186" s="25" t="n"/>
      <c r="G186" s="23">
        <f>IF($B186="","",IF(AND($E186&lt;&gt;"",N(IFERROR(INDEX(Personen!$C$2:$C$41,MATCH($E186,Personen!$B$2:$B$41,0)),0))&gt;0),INDEX(Personen!$C$2:$C$41,MATCH($E186,Personen!$B$2:$B$41,0)),Ökonomie!$C$5))</f>
        <v/>
      </c>
      <c r="H186" s="23">
        <f>IF(OR($D186&lt;&gt;"erledigt",$F186=""),"",ROUND(N($F186)*N($G186),2))</f>
        <v/>
      </c>
      <c r="I186" s="19" t="n"/>
      <c r="J186" s="20" t="n"/>
      <c r="K186" s="23">
        <f>IF($I186="","",IFERROR(IF(N(INDEX(Artikel!$E$2:$E$121,MATCH($I186,Artikel!$B$2:$B$121,0)))=0,"",INDEX(Artikel!$E$2:$E$121,MATCH($I186,Artikel!$B$2:$B$121,0))),""))</f>
        <v/>
      </c>
      <c r="L186" s="23">
        <f>IF(OR($D186&lt;&gt;"erledigt",$I186="",$J186=""),"",ROUND(N($J186)*N($K186),2))</f>
        <v/>
      </c>
      <c r="M186" s="10">
        <f>IF(OR($D186&lt;&gt;"erledigt",$I186="",N($J186)=0),"",IF(N($K186)&gt;0,"","Preis fehlt"))</f>
        <v/>
      </c>
      <c r="N186" s="19" t="n"/>
    </row>
    <row r="187">
      <c r="A187" s="24" t="n"/>
      <c r="B187" s="19" t="n"/>
      <c r="C187" s="19" t="n"/>
      <c r="D187" s="19" t="n"/>
      <c r="E187" s="19" t="n"/>
      <c r="F187" s="25" t="n"/>
      <c r="G187" s="23">
        <f>IF($B187="","",IF(AND($E187&lt;&gt;"",N(IFERROR(INDEX(Personen!$C$2:$C$41,MATCH($E187,Personen!$B$2:$B$41,0)),0))&gt;0),INDEX(Personen!$C$2:$C$41,MATCH($E187,Personen!$B$2:$B$41,0)),Ökonomie!$C$5))</f>
        <v/>
      </c>
      <c r="H187" s="23">
        <f>IF(OR($D187&lt;&gt;"erledigt",$F187=""),"",ROUND(N($F187)*N($G187),2))</f>
        <v/>
      </c>
      <c r="I187" s="19" t="n"/>
      <c r="J187" s="20" t="n"/>
      <c r="K187" s="23">
        <f>IF($I187="","",IFERROR(IF(N(INDEX(Artikel!$E$2:$E$121,MATCH($I187,Artikel!$B$2:$B$121,0)))=0,"",INDEX(Artikel!$E$2:$E$121,MATCH($I187,Artikel!$B$2:$B$121,0))),""))</f>
        <v/>
      </c>
      <c r="L187" s="23">
        <f>IF(OR($D187&lt;&gt;"erledigt",$I187="",$J187=""),"",ROUND(N($J187)*N($K187),2))</f>
        <v/>
      </c>
      <c r="M187" s="10">
        <f>IF(OR($D187&lt;&gt;"erledigt",$I187="",N($J187)=0),"",IF(N($K187)&gt;0,"","Preis fehlt"))</f>
        <v/>
      </c>
      <c r="N187" s="19" t="n"/>
    </row>
    <row r="188">
      <c r="A188" s="24" t="n"/>
      <c r="B188" s="19" t="n"/>
      <c r="C188" s="19" t="n"/>
      <c r="D188" s="19" t="n"/>
      <c r="E188" s="19" t="n"/>
      <c r="F188" s="25" t="n"/>
      <c r="G188" s="23">
        <f>IF($B188="","",IF(AND($E188&lt;&gt;"",N(IFERROR(INDEX(Personen!$C$2:$C$41,MATCH($E188,Personen!$B$2:$B$41,0)),0))&gt;0),INDEX(Personen!$C$2:$C$41,MATCH($E188,Personen!$B$2:$B$41,0)),Ökonomie!$C$5))</f>
        <v/>
      </c>
      <c r="H188" s="23">
        <f>IF(OR($D188&lt;&gt;"erledigt",$F188=""),"",ROUND(N($F188)*N($G188),2))</f>
        <v/>
      </c>
      <c r="I188" s="19" t="n"/>
      <c r="J188" s="20" t="n"/>
      <c r="K188" s="23">
        <f>IF($I188="","",IFERROR(IF(N(INDEX(Artikel!$E$2:$E$121,MATCH($I188,Artikel!$B$2:$B$121,0)))=0,"",INDEX(Artikel!$E$2:$E$121,MATCH($I188,Artikel!$B$2:$B$121,0))),""))</f>
        <v/>
      </c>
      <c r="L188" s="23">
        <f>IF(OR($D188&lt;&gt;"erledigt",$I188="",$J188=""),"",ROUND(N($J188)*N($K188),2))</f>
        <v/>
      </c>
      <c r="M188" s="10">
        <f>IF(OR($D188&lt;&gt;"erledigt",$I188="",N($J188)=0),"",IF(N($K188)&gt;0,"","Preis fehlt"))</f>
        <v/>
      </c>
      <c r="N188" s="19" t="n"/>
    </row>
    <row r="189">
      <c r="A189" s="24" t="n"/>
      <c r="B189" s="19" t="n"/>
      <c r="C189" s="19" t="n"/>
      <c r="D189" s="19" t="n"/>
      <c r="E189" s="19" t="n"/>
      <c r="F189" s="25" t="n"/>
      <c r="G189" s="23">
        <f>IF($B189="","",IF(AND($E189&lt;&gt;"",N(IFERROR(INDEX(Personen!$C$2:$C$41,MATCH($E189,Personen!$B$2:$B$41,0)),0))&gt;0),INDEX(Personen!$C$2:$C$41,MATCH($E189,Personen!$B$2:$B$41,0)),Ökonomie!$C$5))</f>
        <v/>
      </c>
      <c r="H189" s="23">
        <f>IF(OR($D189&lt;&gt;"erledigt",$F189=""),"",ROUND(N($F189)*N($G189),2))</f>
        <v/>
      </c>
      <c r="I189" s="19" t="n"/>
      <c r="J189" s="20" t="n"/>
      <c r="K189" s="23">
        <f>IF($I189="","",IFERROR(IF(N(INDEX(Artikel!$E$2:$E$121,MATCH($I189,Artikel!$B$2:$B$121,0)))=0,"",INDEX(Artikel!$E$2:$E$121,MATCH($I189,Artikel!$B$2:$B$121,0))),""))</f>
        <v/>
      </c>
      <c r="L189" s="23">
        <f>IF(OR($D189&lt;&gt;"erledigt",$I189="",$J189=""),"",ROUND(N($J189)*N($K189),2))</f>
        <v/>
      </c>
      <c r="M189" s="10">
        <f>IF(OR($D189&lt;&gt;"erledigt",$I189="",N($J189)=0),"",IF(N($K189)&gt;0,"","Preis fehlt"))</f>
        <v/>
      </c>
      <c r="N189" s="19" t="n"/>
    </row>
    <row r="190">
      <c r="A190" s="24" t="n"/>
      <c r="B190" s="19" t="n"/>
      <c r="C190" s="19" t="n"/>
      <c r="D190" s="19" t="n"/>
      <c r="E190" s="19" t="n"/>
      <c r="F190" s="25" t="n"/>
      <c r="G190" s="23">
        <f>IF($B190="","",IF(AND($E190&lt;&gt;"",N(IFERROR(INDEX(Personen!$C$2:$C$41,MATCH($E190,Personen!$B$2:$B$41,0)),0))&gt;0),INDEX(Personen!$C$2:$C$41,MATCH($E190,Personen!$B$2:$B$41,0)),Ökonomie!$C$5))</f>
        <v/>
      </c>
      <c r="H190" s="23">
        <f>IF(OR($D190&lt;&gt;"erledigt",$F190=""),"",ROUND(N($F190)*N($G190),2))</f>
        <v/>
      </c>
      <c r="I190" s="19" t="n"/>
      <c r="J190" s="20" t="n"/>
      <c r="K190" s="23">
        <f>IF($I190="","",IFERROR(IF(N(INDEX(Artikel!$E$2:$E$121,MATCH($I190,Artikel!$B$2:$B$121,0)))=0,"",INDEX(Artikel!$E$2:$E$121,MATCH($I190,Artikel!$B$2:$B$121,0))),""))</f>
        <v/>
      </c>
      <c r="L190" s="23">
        <f>IF(OR($D190&lt;&gt;"erledigt",$I190="",$J190=""),"",ROUND(N($J190)*N($K190),2))</f>
        <v/>
      </c>
      <c r="M190" s="10">
        <f>IF(OR($D190&lt;&gt;"erledigt",$I190="",N($J190)=0),"",IF(N($K190)&gt;0,"","Preis fehlt"))</f>
        <v/>
      </c>
      <c r="N190" s="19" t="n"/>
    </row>
    <row r="191">
      <c r="A191" s="24" t="n"/>
      <c r="B191" s="19" t="n"/>
      <c r="C191" s="19" t="n"/>
      <c r="D191" s="19" t="n"/>
      <c r="E191" s="19" t="n"/>
      <c r="F191" s="25" t="n"/>
      <c r="G191" s="23">
        <f>IF($B191="","",IF(AND($E191&lt;&gt;"",N(IFERROR(INDEX(Personen!$C$2:$C$41,MATCH($E191,Personen!$B$2:$B$41,0)),0))&gt;0),INDEX(Personen!$C$2:$C$41,MATCH($E191,Personen!$B$2:$B$41,0)),Ökonomie!$C$5))</f>
        <v/>
      </c>
      <c r="H191" s="23">
        <f>IF(OR($D191&lt;&gt;"erledigt",$F191=""),"",ROUND(N($F191)*N($G191),2))</f>
        <v/>
      </c>
      <c r="I191" s="19" t="n"/>
      <c r="J191" s="20" t="n"/>
      <c r="K191" s="23">
        <f>IF($I191="","",IFERROR(IF(N(INDEX(Artikel!$E$2:$E$121,MATCH($I191,Artikel!$B$2:$B$121,0)))=0,"",INDEX(Artikel!$E$2:$E$121,MATCH($I191,Artikel!$B$2:$B$121,0))),""))</f>
        <v/>
      </c>
      <c r="L191" s="23">
        <f>IF(OR($D191&lt;&gt;"erledigt",$I191="",$J191=""),"",ROUND(N($J191)*N($K191),2))</f>
        <v/>
      </c>
      <c r="M191" s="10">
        <f>IF(OR($D191&lt;&gt;"erledigt",$I191="",N($J191)=0),"",IF(N($K191)&gt;0,"","Preis fehlt"))</f>
        <v/>
      </c>
      <c r="N191" s="19" t="n"/>
    </row>
    <row r="192">
      <c r="A192" s="24" t="n"/>
      <c r="B192" s="19" t="n"/>
      <c r="C192" s="19" t="n"/>
      <c r="D192" s="19" t="n"/>
      <c r="E192" s="19" t="n"/>
      <c r="F192" s="25" t="n"/>
      <c r="G192" s="23">
        <f>IF($B192="","",IF(AND($E192&lt;&gt;"",N(IFERROR(INDEX(Personen!$C$2:$C$41,MATCH($E192,Personen!$B$2:$B$41,0)),0))&gt;0),INDEX(Personen!$C$2:$C$41,MATCH($E192,Personen!$B$2:$B$41,0)),Ökonomie!$C$5))</f>
        <v/>
      </c>
      <c r="H192" s="23">
        <f>IF(OR($D192&lt;&gt;"erledigt",$F192=""),"",ROUND(N($F192)*N($G192),2))</f>
        <v/>
      </c>
      <c r="I192" s="19" t="n"/>
      <c r="J192" s="20" t="n"/>
      <c r="K192" s="23">
        <f>IF($I192="","",IFERROR(IF(N(INDEX(Artikel!$E$2:$E$121,MATCH($I192,Artikel!$B$2:$B$121,0)))=0,"",INDEX(Artikel!$E$2:$E$121,MATCH($I192,Artikel!$B$2:$B$121,0))),""))</f>
        <v/>
      </c>
      <c r="L192" s="23">
        <f>IF(OR($D192&lt;&gt;"erledigt",$I192="",$J192=""),"",ROUND(N($J192)*N($K192),2))</f>
        <v/>
      </c>
      <c r="M192" s="10">
        <f>IF(OR($D192&lt;&gt;"erledigt",$I192="",N($J192)=0),"",IF(N($K192)&gt;0,"","Preis fehlt"))</f>
        <v/>
      </c>
      <c r="N192" s="19" t="n"/>
    </row>
    <row r="193">
      <c r="A193" s="24" t="n"/>
      <c r="B193" s="19" t="n"/>
      <c r="C193" s="19" t="n"/>
      <c r="D193" s="19" t="n"/>
      <c r="E193" s="19" t="n"/>
      <c r="F193" s="25" t="n"/>
      <c r="G193" s="23">
        <f>IF($B193="","",IF(AND($E193&lt;&gt;"",N(IFERROR(INDEX(Personen!$C$2:$C$41,MATCH($E193,Personen!$B$2:$B$41,0)),0))&gt;0),INDEX(Personen!$C$2:$C$41,MATCH($E193,Personen!$B$2:$B$41,0)),Ökonomie!$C$5))</f>
        <v/>
      </c>
      <c r="H193" s="23">
        <f>IF(OR($D193&lt;&gt;"erledigt",$F193=""),"",ROUND(N($F193)*N($G193),2))</f>
        <v/>
      </c>
      <c r="I193" s="19" t="n"/>
      <c r="J193" s="20" t="n"/>
      <c r="K193" s="23">
        <f>IF($I193="","",IFERROR(IF(N(INDEX(Artikel!$E$2:$E$121,MATCH($I193,Artikel!$B$2:$B$121,0)))=0,"",INDEX(Artikel!$E$2:$E$121,MATCH($I193,Artikel!$B$2:$B$121,0))),""))</f>
        <v/>
      </c>
      <c r="L193" s="23">
        <f>IF(OR($D193&lt;&gt;"erledigt",$I193="",$J193=""),"",ROUND(N($J193)*N($K193),2))</f>
        <v/>
      </c>
      <c r="M193" s="10">
        <f>IF(OR($D193&lt;&gt;"erledigt",$I193="",N($J193)=0),"",IF(N($K193)&gt;0,"","Preis fehlt"))</f>
        <v/>
      </c>
      <c r="N193" s="19" t="n"/>
    </row>
    <row r="194">
      <c r="A194" s="24" t="n"/>
      <c r="B194" s="19" t="n"/>
      <c r="C194" s="19" t="n"/>
      <c r="D194" s="19" t="n"/>
      <c r="E194" s="19" t="n"/>
      <c r="F194" s="25" t="n"/>
      <c r="G194" s="23">
        <f>IF($B194="","",IF(AND($E194&lt;&gt;"",N(IFERROR(INDEX(Personen!$C$2:$C$41,MATCH($E194,Personen!$B$2:$B$41,0)),0))&gt;0),INDEX(Personen!$C$2:$C$41,MATCH($E194,Personen!$B$2:$B$41,0)),Ökonomie!$C$5))</f>
        <v/>
      </c>
      <c r="H194" s="23">
        <f>IF(OR($D194&lt;&gt;"erledigt",$F194=""),"",ROUND(N($F194)*N($G194),2))</f>
        <v/>
      </c>
      <c r="I194" s="19" t="n"/>
      <c r="J194" s="20" t="n"/>
      <c r="K194" s="23">
        <f>IF($I194="","",IFERROR(IF(N(INDEX(Artikel!$E$2:$E$121,MATCH($I194,Artikel!$B$2:$B$121,0)))=0,"",INDEX(Artikel!$E$2:$E$121,MATCH($I194,Artikel!$B$2:$B$121,0))),""))</f>
        <v/>
      </c>
      <c r="L194" s="23">
        <f>IF(OR($D194&lt;&gt;"erledigt",$I194="",$J194=""),"",ROUND(N($J194)*N($K194),2))</f>
        <v/>
      </c>
      <c r="M194" s="10">
        <f>IF(OR($D194&lt;&gt;"erledigt",$I194="",N($J194)=0),"",IF(N($K194)&gt;0,"","Preis fehlt"))</f>
        <v/>
      </c>
      <c r="N194" s="19" t="n"/>
    </row>
    <row r="195">
      <c r="A195" s="24" t="n"/>
      <c r="B195" s="19" t="n"/>
      <c r="C195" s="19" t="n"/>
      <c r="D195" s="19" t="n"/>
      <c r="E195" s="19" t="n"/>
      <c r="F195" s="25" t="n"/>
      <c r="G195" s="23">
        <f>IF($B195="","",IF(AND($E195&lt;&gt;"",N(IFERROR(INDEX(Personen!$C$2:$C$41,MATCH($E195,Personen!$B$2:$B$41,0)),0))&gt;0),INDEX(Personen!$C$2:$C$41,MATCH($E195,Personen!$B$2:$B$41,0)),Ökonomie!$C$5))</f>
        <v/>
      </c>
      <c r="H195" s="23">
        <f>IF(OR($D195&lt;&gt;"erledigt",$F195=""),"",ROUND(N($F195)*N($G195),2))</f>
        <v/>
      </c>
      <c r="I195" s="19" t="n"/>
      <c r="J195" s="20" t="n"/>
      <c r="K195" s="23">
        <f>IF($I195="","",IFERROR(IF(N(INDEX(Artikel!$E$2:$E$121,MATCH($I195,Artikel!$B$2:$B$121,0)))=0,"",INDEX(Artikel!$E$2:$E$121,MATCH($I195,Artikel!$B$2:$B$121,0))),""))</f>
        <v/>
      </c>
      <c r="L195" s="23">
        <f>IF(OR($D195&lt;&gt;"erledigt",$I195="",$J195=""),"",ROUND(N($J195)*N($K195),2))</f>
        <v/>
      </c>
      <c r="M195" s="10">
        <f>IF(OR($D195&lt;&gt;"erledigt",$I195="",N($J195)=0),"",IF(N($K195)&gt;0,"","Preis fehlt"))</f>
        <v/>
      </c>
      <c r="N195" s="19" t="n"/>
    </row>
    <row r="196">
      <c r="A196" s="24" t="n"/>
      <c r="B196" s="19" t="n"/>
      <c r="C196" s="19" t="n"/>
      <c r="D196" s="19" t="n"/>
      <c r="E196" s="19" t="n"/>
      <c r="F196" s="25" t="n"/>
      <c r="G196" s="23">
        <f>IF($B196="","",IF(AND($E196&lt;&gt;"",N(IFERROR(INDEX(Personen!$C$2:$C$41,MATCH($E196,Personen!$B$2:$B$41,0)),0))&gt;0),INDEX(Personen!$C$2:$C$41,MATCH($E196,Personen!$B$2:$B$41,0)),Ökonomie!$C$5))</f>
        <v/>
      </c>
      <c r="H196" s="23">
        <f>IF(OR($D196&lt;&gt;"erledigt",$F196=""),"",ROUND(N($F196)*N($G196),2))</f>
        <v/>
      </c>
      <c r="I196" s="19" t="n"/>
      <c r="J196" s="20" t="n"/>
      <c r="K196" s="23">
        <f>IF($I196="","",IFERROR(IF(N(INDEX(Artikel!$E$2:$E$121,MATCH($I196,Artikel!$B$2:$B$121,0)))=0,"",INDEX(Artikel!$E$2:$E$121,MATCH($I196,Artikel!$B$2:$B$121,0))),""))</f>
        <v/>
      </c>
      <c r="L196" s="23">
        <f>IF(OR($D196&lt;&gt;"erledigt",$I196="",$J196=""),"",ROUND(N($J196)*N($K196),2))</f>
        <v/>
      </c>
      <c r="M196" s="10">
        <f>IF(OR($D196&lt;&gt;"erledigt",$I196="",N($J196)=0),"",IF(N($K196)&gt;0,"","Preis fehlt"))</f>
        <v/>
      </c>
      <c r="N196" s="19" t="n"/>
    </row>
    <row r="197">
      <c r="A197" s="24" t="n"/>
      <c r="B197" s="19" t="n"/>
      <c r="C197" s="19" t="n"/>
      <c r="D197" s="19" t="n"/>
      <c r="E197" s="19" t="n"/>
      <c r="F197" s="25" t="n"/>
      <c r="G197" s="23">
        <f>IF($B197="","",IF(AND($E197&lt;&gt;"",N(IFERROR(INDEX(Personen!$C$2:$C$41,MATCH($E197,Personen!$B$2:$B$41,0)),0))&gt;0),INDEX(Personen!$C$2:$C$41,MATCH($E197,Personen!$B$2:$B$41,0)),Ökonomie!$C$5))</f>
        <v/>
      </c>
      <c r="H197" s="23">
        <f>IF(OR($D197&lt;&gt;"erledigt",$F197=""),"",ROUND(N($F197)*N($G197),2))</f>
        <v/>
      </c>
      <c r="I197" s="19" t="n"/>
      <c r="J197" s="20" t="n"/>
      <c r="K197" s="23">
        <f>IF($I197="","",IFERROR(IF(N(INDEX(Artikel!$E$2:$E$121,MATCH($I197,Artikel!$B$2:$B$121,0)))=0,"",INDEX(Artikel!$E$2:$E$121,MATCH($I197,Artikel!$B$2:$B$121,0))),""))</f>
        <v/>
      </c>
      <c r="L197" s="23">
        <f>IF(OR($D197&lt;&gt;"erledigt",$I197="",$J197=""),"",ROUND(N($J197)*N($K197),2))</f>
        <v/>
      </c>
      <c r="M197" s="10">
        <f>IF(OR($D197&lt;&gt;"erledigt",$I197="",N($J197)=0),"",IF(N($K197)&gt;0,"","Preis fehlt"))</f>
        <v/>
      </c>
      <c r="N197" s="19" t="n"/>
    </row>
    <row r="198">
      <c r="A198" s="24" t="n"/>
      <c r="B198" s="19" t="n"/>
      <c r="C198" s="19" t="n"/>
      <c r="D198" s="19" t="n"/>
      <c r="E198" s="19" t="n"/>
      <c r="F198" s="25" t="n"/>
      <c r="G198" s="23">
        <f>IF($B198="","",IF(AND($E198&lt;&gt;"",N(IFERROR(INDEX(Personen!$C$2:$C$41,MATCH($E198,Personen!$B$2:$B$41,0)),0))&gt;0),INDEX(Personen!$C$2:$C$41,MATCH($E198,Personen!$B$2:$B$41,0)),Ökonomie!$C$5))</f>
        <v/>
      </c>
      <c r="H198" s="23">
        <f>IF(OR($D198&lt;&gt;"erledigt",$F198=""),"",ROUND(N($F198)*N($G198),2))</f>
        <v/>
      </c>
      <c r="I198" s="19" t="n"/>
      <c r="J198" s="20" t="n"/>
      <c r="K198" s="23">
        <f>IF($I198="","",IFERROR(IF(N(INDEX(Artikel!$E$2:$E$121,MATCH($I198,Artikel!$B$2:$B$121,0)))=0,"",INDEX(Artikel!$E$2:$E$121,MATCH($I198,Artikel!$B$2:$B$121,0))),""))</f>
        <v/>
      </c>
      <c r="L198" s="23">
        <f>IF(OR($D198&lt;&gt;"erledigt",$I198="",$J198=""),"",ROUND(N($J198)*N($K198),2))</f>
        <v/>
      </c>
      <c r="M198" s="10">
        <f>IF(OR($D198&lt;&gt;"erledigt",$I198="",N($J198)=0),"",IF(N($K198)&gt;0,"","Preis fehlt"))</f>
        <v/>
      </c>
      <c r="N198" s="19" t="n"/>
    </row>
    <row r="199">
      <c r="A199" s="24" t="n"/>
      <c r="B199" s="19" t="n"/>
      <c r="C199" s="19" t="n"/>
      <c r="D199" s="19" t="n"/>
      <c r="E199" s="19" t="n"/>
      <c r="F199" s="25" t="n"/>
      <c r="G199" s="23">
        <f>IF($B199="","",IF(AND($E199&lt;&gt;"",N(IFERROR(INDEX(Personen!$C$2:$C$41,MATCH($E199,Personen!$B$2:$B$41,0)),0))&gt;0),INDEX(Personen!$C$2:$C$41,MATCH($E199,Personen!$B$2:$B$41,0)),Ökonomie!$C$5))</f>
        <v/>
      </c>
      <c r="H199" s="23">
        <f>IF(OR($D199&lt;&gt;"erledigt",$F199=""),"",ROUND(N($F199)*N($G199),2))</f>
        <v/>
      </c>
      <c r="I199" s="19" t="n"/>
      <c r="J199" s="20" t="n"/>
      <c r="K199" s="23">
        <f>IF($I199="","",IFERROR(IF(N(INDEX(Artikel!$E$2:$E$121,MATCH($I199,Artikel!$B$2:$B$121,0)))=0,"",INDEX(Artikel!$E$2:$E$121,MATCH($I199,Artikel!$B$2:$B$121,0))),""))</f>
        <v/>
      </c>
      <c r="L199" s="23">
        <f>IF(OR($D199&lt;&gt;"erledigt",$I199="",$J199=""),"",ROUND(N($J199)*N($K199),2))</f>
        <v/>
      </c>
      <c r="M199" s="10">
        <f>IF(OR($D199&lt;&gt;"erledigt",$I199="",N($J199)=0),"",IF(N($K199)&gt;0,"","Preis fehlt"))</f>
        <v/>
      </c>
      <c r="N199" s="19" t="n"/>
    </row>
    <row r="200">
      <c r="A200" s="24" t="n"/>
      <c r="B200" s="19" t="n"/>
      <c r="C200" s="19" t="n"/>
      <c r="D200" s="19" t="n"/>
      <c r="E200" s="19" t="n"/>
      <c r="F200" s="25" t="n"/>
      <c r="G200" s="23">
        <f>IF($B200="","",IF(AND($E200&lt;&gt;"",N(IFERROR(INDEX(Personen!$C$2:$C$41,MATCH($E200,Personen!$B$2:$B$41,0)),0))&gt;0),INDEX(Personen!$C$2:$C$41,MATCH($E200,Personen!$B$2:$B$41,0)),Ökonomie!$C$5))</f>
        <v/>
      </c>
      <c r="H200" s="23">
        <f>IF(OR($D200&lt;&gt;"erledigt",$F200=""),"",ROUND(N($F200)*N($G200),2))</f>
        <v/>
      </c>
      <c r="I200" s="19" t="n"/>
      <c r="J200" s="20" t="n"/>
      <c r="K200" s="23">
        <f>IF($I200="","",IFERROR(IF(N(INDEX(Artikel!$E$2:$E$121,MATCH($I200,Artikel!$B$2:$B$121,0)))=0,"",INDEX(Artikel!$E$2:$E$121,MATCH($I200,Artikel!$B$2:$B$121,0))),""))</f>
        <v/>
      </c>
      <c r="L200" s="23">
        <f>IF(OR($D200&lt;&gt;"erledigt",$I200="",$J200=""),"",ROUND(N($J200)*N($K200),2))</f>
        <v/>
      </c>
      <c r="M200" s="10">
        <f>IF(OR($D200&lt;&gt;"erledigt",$I200="",N($J200)=0),"",IF(N($K200)&gt;0,"","Preis fehlt"))</f>
        <v/>
      </c>
      <c r="N200" s="19" t="n"/>
    </row>
    <row r="201">
      <c r="A201" s="24" t="n"/>
      <c r="B201" s="19" t="n"/>
      <c r="C201" s="19" t="n"/>
      <c r="D201" s="19" t="n"/>
      <c r="E201" s="19" t="n"/>
      <c r="F201" s="25" t="n"/>
      <c r="G201" s="23">
        <f>IF($B201="","",IF(AND($E201&lt;&gt;"",N(IFERROR(INDEX(Personen!$C$2:$C$41,MATCH($E201,Personen!$B$2:$B$41,0)),0))&gt;0),INDEX(Personen!$C$2:$C$41,MATCH($E201,Personen!$B$2:$B$41,0)),Ökonomie!$C$5))</f>
        <v/>
      </c>
      <c r="H201" s="23">
        <f>IF(OR($D201&lt;&gt;"erledigt",$F201=""),"",ROUND(N($F201)*N($G201),2))</f>
        <v/>
      </c>
      <c r="I201" s="19" t="n"/>
      <c r="J201" s="20" t="n"/>
      <c r="K201" s="23">
        <f>IF($I201="","",IFERROR(IF(N(INDEX(Artikel!$E$2:$E$121,MATCH($I201,Artikel!$B$2:$B$121,0)))=0,"",INDEX(Artikel!$E$2:$E$121,MATCH($I201,Artikel!$B$2:$B$121,0))),""))</f>
        <v/>
      </c>
      <c r="L201" s="23">
        <f>IF(OR($D201&lt;&gt;"erledigt",$I201="",$J201=""),"",ROUND(N($J201)*N($K201),2))</f>
        <v/>
      </c>
      <c r="M201" s="10">
        <f>IF(OR($D201&lt;&gt;"erledigt",$I201="",N($J201)=0),"",IF(N($K201)&gt;0,"","Preis fehlt"))</f>
        <v/>
      </c>
      <c r="N201" s="19" t="n"/>
    </row>
    <row r="202">
      <c r="A202" s="24" t="n"/>
      <c r="B202" s="19" t="n"/>
      <c r="C202" s="19" t="n"/>
      <c r="D202" s="19" t="n"/>
      <c r="E202" s="19" t="n"/>
      <c r="F202" s="25" t="n"/>
      <c r="G202" s="23">
        <f>IF($B202="","",IF(AND($E202&lt;&gt;"",N(IFERROR(INDEX(Personen!$C$2:$C$41,MATCH($E202,Personen!$B$2:$B$41,0)),0))&gt;0),INDEX(Personen!$C$2:$C$41,MATCH($E202,Personen!$B$2:$B$41,0)),Ökonomie!$C$5))</f>
        <v/>
      </c>
      <c r="H202" s="23">
        <f>IF(OR($D202&lt;&gt;"erledigt",$F202=""),"",ROUND(N($F202)*N($G202),2))</f>
        <v/>
      </c>
      <c r="I202" s="19" t="n"/>
      <c r="J202" s="20" t="n"/>
      <c r="K202" s="23">
        <f>IF($I202="","",IFERROR(IF(N(INDEX(Artikel!$E$2:$E$121,MATCH($I202,Artikel!$B$2:$B$121,0)))=0,"",INDEX(Artikel!$E$2:$E$121,MATCH($I202,Artikel!$B$2:$B$121,0))),""))</f>
        <v/>
      </c>
      <c r="L202" s="23">
        <f>IF(OR($D202&lt;&gt;"erledigt",$I202="",$J202=""),"",ROUND(N($J202)*N($K202),2))</f>
        <v/>
      </c>
      <c r="M202" s="10">
        <f>IF(OR($D202&lt;&gt;"erledigt",$I202="",N($J202)=0),"",IF(N($K202)&gt;0,"","Preis fehlt"))</f>
        <v/>
      </c>
      <c r="N202" s="19" t="n"/>
    </row>
    <row r="203">
      <c r="A203" s="24" t="n"/>
      <c r="B203" s="19" t="n"/>
      <c r="C203" s="19" t="n"/>
      <c r="D203" s="19" t="n"/>
      <c r="E203" s="19" t="n"/>
      <c r="F203" s="25" t="n"/>
      <c r="G203" s="23">
        <f>IF($B203="","",IF(AND($E203&lt;&gt;"",N(IFERROR(INDEX(Personen!$C$2:$C$41,MATCH($E203,Personen!$B$2:$B$41,0)),0))&gt;0),INDEX(Personen!$C$2:$C$41,MATCH($E203,Personen!$B$2:$B$41,0)),Ökonomie!$C$5))</f>
        <v/>
      </c>
      <c r="H203" s="23">
        <f>IF(OR($D203&lt;&gt;"erledigt",$F203=""),"",ROUND(N($F203)*N($G203),2))</f>
        <v/>
      </c>
      <c r="I203" s="19" t="n"/>
      <c r="J203" s="20" t="n"/>
      <c r="K203" s="23">
        <f>IF($I203="","",IFERROR(IF(N(INDEX(Artikel!$E$2:$E$121,MATCH($I203,Artikel!$B$2:$B$121,0)))=0,"",INDEX(Artikel!$E$2:$E$121,MATCH($I203,Artikel!$B$2:$B$121,0))),""))</f>
        <v/>
      </c>
      <c r="L203" s="23">
        <f>IF(OR($D203&lt;&gt;"erledigt",$I203="",$J203=""),"",ROUND(N($J203)*N($K203),2))</f>
        <v/>
      </c>
      <c r="M203" s="10">
        <f>IF(OR($D203&lt;&gt;"erledigt",$I203="",N($J203)=0),"",IF(N($K203)&gt;0,"","Preis fehlt"))</f>
        <v/>
      </c>
      <c r="N203" s="19" t="n"/>
    </row>
    <row r="204">
      <c r="A204" s="24" t="n"/>
      <c r="B204" s="19" t="n"/>
      <c r="C204" s="19" t="n"/>
      <c r="D204" s="19" t="n"/>
      <c r="E204" s="19" t="n"/>
      <c r="F204" s="25" t="n"/>
      <c r="G204" s="23">
        <f>IF($B204="","",IF(AND($E204&lt;&gt;"",N(IFERROR(INDEX(Personen!$C$2:$C$41,MATCH($E204,Personen!$B$2:$B$41,0)),0))&gt;0),INDEX(Personen!$C$2:$C$41,MATCH($E204,Personen!$B$2:$B$41,0)),Ökonomie!$C$5))</f>
        <v/>
      </c>
      <c r="H204" s="23">
        <f>IF(OR($D204&lt;&gt;"erledigt",$F204=""),"",ROUND(N($F204)*N($G204),2))</f>
        <v/>
      </c>
      <c r="I204" s="19" t="n"/>
      <c r="J204" s="20" t="n"/>
      <c r="K204" s="23">
        <f>IF($I204="","",IFERROR(IF(N(INDEX(Artikel!$E$2:$E$121,MATCH($I204,Artikel!$B$2:$B$121,0)))=0,"",INDEX(Artikel!$E$2:$E$121,MATCH($I204,Artikel!$B$2:$B$121,0))),""))</f>
        <v/>
      </c>
      <c r="L204" s="23">
        <f>IF(OR($D204&lt;&gt;"erledigt",$I204="",$J204=""),"",ROUND(N($J204)*N($K204),2))</f>
        <v/>
      </c>
      <c r="M204" s="10">
        <f>IF(OR($D204&lt;&gt;"erledigt",$I204="",N($J204)=0),"",IF(N($K204)&gt;0,"","Preis fehlt"))</f>
        <v/>
      </c>
      <c r="N204" s="19" t="n"/>
    </row>
    <row r="205">
      <c r="A205" s="24" t="n"/>
      <c r="B205" s="19" t="n"/>
      <c r="C205" s="19" t="n"/>
      <c r="D205" s="19" t="n"/>
      <c r="E205" s="19" t="n"/>
      <c r="F205" s="25" t="n"/>
      <c r="G205" s="23">
        <f>IF($B205="","",IF(AND($E205&lt;&gt;"",N(IFERROR(INDEX(Personen!$C$2:$C$41,MATCH($E205,Personen!$B$2:$B$41,0)),0))&gt;0),INDEX(Personen!$C$2:$C$41,MATCH($E205,Personen!$B$2:$B$41,0)),Ökonomie!$C$5))</f>
        <v/>
      </c>
      <c r="H205" s="23">
        <f>IF(OR($D205&lt;&gt;"erledigt",$F205=""),"",ROUND(N($F205)*N($G205),2))</f>
        <v/>
      </c>
      <c r="I205" s="19" t="n"/>
      <c r="J205" s="20" t="n"/>
      <c r="K205" s="23">
        <f>IF($I205="","",IFERROR(IF(N(INDEX(Artikel!$E$2:$E$121,MATCH($I205,Artikel!$B$2:$B$121,0)))=0,"",INDEX(Artikel!$E$2:$E$121,MATCH($I205,Artikel!$B$2:$B$121,0))),""))</f>
        <v/>
      </c>
      <c r="L205" s="23">
        <f>IF(OR($D205&lt;&gt;"erledigt",$I205="",$J205=""),"",ROUND(N($J205)*N($K205),2))</f>
        <v/>
      </c>
      <c r="M205" s="10">
        <f>IF(OR($D205&lt;&gt;"erledigt",$I205="",N($J205)=0),"",IF(N($K205)&gt;0,"","Preis fehlt"))</f>
        <v/>
      </c>
      <c r="N205" s="19" t="n"/>
    </row>
    <row r="206">
      <c r="A206" s="24" t="n"/>
      <c r="B206" s="19" t="n"/>
      <c r="C206" s="19" t="n"/>
      <c r="D206" s="19" t="n"/>
      <c r="E206" s="19" t="n"/>
      <c r="F206" s="25" t="n"/>
      <c r="G206" s="23">
        <f>IF($B206="","",IF(AND($E206&lt;&gt;"",N(IFERROR(INDEX(Personen!$C$2:$C$41,MATCH($E206,Personen!$B$2:$B$41,0)),0))&gt;0),INDEX(Personen!$C$2:$C$41,MATCH($E206,Personen!$B$2:$B$41,0)),Ökonomie!$C$5))</f>
        <v/>
      </c>
      <c r="H206" s="23">
        <f>IF(OR($D206&lt;&gt;"erledigt",$F206=""),"",ROUND(N($F206)*N($G206),2))</f>
        <v/>
      </c>
      <c r="I206" s="19" t="n"/>
      <c r="J206" s="20" t="n"/>
      <c r="K206" s="23">
        <f>IF($I206="","",IFERROR(IF(N(INDEX(Artikel!$E$2:$E$121,MATCH($I206,Artikel!$B$2:$B$121,0)))=0,"",INDEX(Artikel!$E$2:$E$121,MATCH($I206,Artikel!$B$2:$B$121,0))),""))</f>
        <v/>
      </c>
      <c r="L206" s="23">
        <f>IF(OR($D206&lt;&gt;"erledigt",$I206="",$J206=""),"",ROUND(N($J206)*N($K206),2))</f>
        <v/>
      </c>
      <c r="M206" s="10">
        <f>IF(OR($D206&lt;&gt;"erledigt",$I206="",N($J206)=0),"",IF(N($K206)&gt;0,"","Preis fehlt"))</f>
        <v/>
      </c>
      <c r="N206" s="19" t="n"/>
    </row>
    <row r="207">
      <c r="A207" s="24" t="n"/>
      <c r="B207" s="19" t="n"/>
      <c r="C207" s="19" t="n"/>
      <c r="D207" s="19" t="n"/>
      <c r="E207" s="19" t="n"/>
      <c r="F207" s="25" t="n"/>
      <c r="G207" s="23">
        <f>IF($B207="","",IF(AND($E207&lt;&gt;"",N(IFERROR(INDEX(Personen!$C$2:$C$41,MATCH($E207,Personen!$B$2:$B$41,0)),0))&gt;0),INDEX(Personen!$C$2:$C$41,MATCH($E207,Personen!$B$2:$B$41,0)),Ökonomie!$C$5))</f>
        <v/>
      </c>
      <c r="H207" s="23">
        <f>IF(OR($D207&lt;&gt;"erledigt",$F207=""),"",ROUND(N($F207)*N($G207),2))</f>
        <v/>
      </c>
      <c r="I207" s="19" t="n"/>
      <c r="J207" s="20" t="n"/>
      <c r="K207" s="23">
        <f>IF($I207="","",IFERROR(IF(N(INDEX(Artikel!$E$2:$E$121,MATCH($I207,Artikel!$B$2:$B$121,0)))=0,"",INDEX(Artikel!$E$2:$E$121,MATCH($I207,Artikel!$B$2:$B$121,0))),""))</f>
        <v/>
      </c>
      <c r="L207" s="23">
        <f>IF(OR($D207&lt;&gt;"erledigt",$I207="",$J207=""),"",ROUND(N($J207)*N($K207),2))</f>
        <v/>
      </c>
      <c r="M207" s="10">
        <f>IF(OR($D207&lt;&gt;"erledigt",$I207="",N($J207)=0),"",IF(N($K207)&gt;0,"","Preis fehlt"))</f>
        <v/>
      </c>
      <c r="N207" s="19" t="n"/>
    </row>
    <row r="208">
      <c r="A208" s="24" t="n"/>
      <c r="B208" s="19" t="n"/>
      <c r="C208" s="19" t="n"/>
      <c r="D208" s="19" t="n"/>
      <c r="E208" s="19" t="n"/>
      <c r="F208" s="25" t="n"/>
      <c r="G208" s="23">
        <f>IF($B208="","",IF(AND($E208&lt;&gt;"",N(IFERROR(INDEX(Personen!$C$2:$C$41,MATCH($E208,Personen!$B$2:$B$41,0)),0))&gt;0),INDEX(Personen!$C$2:$C$41,MATCH($E208,Personen!$B$2:$B$41,0)),Ökonomie!$C$5))</f>
        <v/>
      </c>
      <c r="H208" s="23">
        <f>IF(OR($D208&lt;&gt;"erledigt",$F208=""),"",ROUND(N($F208)*N($G208),2))</f>
        <v/>
      </c>
      <c r="I208" s="19" t="n"/>
      <c r="J208" s="20" t="n"/>
      <c r="K208" s="23">
        <f>IF($I208="","",IFERROR(IF(N(INDEX(Artikel!$E$2:$E$121,MATCH($I208,Artikel!$B$2:$B$121,0)))=0,"",INDEX(Artikel!$E$2:$E$121,MATCH($I208,Artikel!$B$2:$B$121,0))),""))</f>
        <v/>
      </c>
      <c r="L208" s="23">
        <f>IF(OR($D208&lt;&gt;"erledigt",$I208="",$J208=""),"",ROUND(N($J208)*N($K208),2))</f>
        <v/>
      </c>
      <c r="M208" s="10">
        <f>IF(OR($D208&lt;&gt;"erledigt",$I208="",N($J208)=0),"",IF(N($K208)&gt;0,"","Preis fehlt"))</f>
        <v/>
      </c>
      <c r="N208" s="19" t="n"/>
    </row>
    <row r="209">
      <c r="A209" s="24" t="n"/>
      <c r="B209" s="19" t="n"/>
      <c r="C209" s="19" t="n"/>
      <c r="D209" s="19" t="n"/>
      <c r="E209" s="19" t="n"/>
      <c r="F209" s="25" t="n"/>
      <c r="G209" s="23">
        <f>IF($B209="","",IF(AND($E209&lt;&gt;"",N(IFERROR(INDEX(Personen!$C$2:$C$41,MATCH($E209,Personen!$B$2:$B$41,0)),0))&gt;0),INDEX(Personen!$C$2:$C$41,MATCH($E209,Personen!$B$2:$B$41,0)),Ökonomie!$C$5))</f>
        <v/>
      </c>
      <c r="H209" s="23">
        <f>IF(OR($D209&lt;&gt;"erledigt",$F209=""),"",ROUND(N($F209)*N($G209),2))</f>
        <v/>
      </c>
      <c r="I209" s="19" t="n"/>
      <c r="J209" s="20" t="n"/>
      <c r="K209" s="23">
        <f>IF($I209="","",IFERROR(IF(N(INDEX(Artikel!$E$2:$E$121,MATCH($I209,Artikel!$B$2:$B$121,0)))=0,"",INDEX(Artikel!$E$2:$E$121,MATCH($I209,Artikel!$B$2:$B$121,0))),""))</f>
        <v/>
      </c>
      <c r="L209" s="23">
        <f>IF(OR($D209&lt;&gt;"erledigt",$I209="",$J209=""),"",ROUND(N($J209)*N($K209),2))</f>
        <v/>
      </c>
      <c r="M209" s="10">
        <f>IF(OR($D209&lt;&gt;"erledigt",$I209="",N($J209)=0),"",IF(N($K209)&gt;0,"","Preis fehlt"))</f>
        <v/>
      </c>
      <c r="N209" s="19" t="n"/>
    </row>
    <row r="210">
      <c r="A210" s="24" t="n"/>
      <c r="B210" s="19" t="n"/>
      <c r="C210" s="19" t="n"/>
      <c r="D210" s="19" t="n"/>
      <c r="E210" s="19" t="n"/>
      <c r="F210" s="25" t="n"/>
      <c r="G210" s="23">
        <f>IF($B210="","",IF(AND($E210&lt;&gt;"",N(IFERROR(INDEX(Personen!$C$2:$C$41,MATCH($E210,Personen!$B$2:$B$41,0)),0))&gt;0),INDEX(Personen!$C$2:$C$41,MATCH($E210,Personen!$B$2:$B$41,0)),Ökonomie!$C$5))</f>
        <v/>
      </c>
      <c r="H210" s="23">
        <f>IF(OR($D210&lt;&gt;"erledigt",$F210=""),"",ROUND(N($F210)*N($G210),2))</f>
        <v/>
      </c>
      <c r="I210" s="19" t="n"/>
      <c r="J210" s="20" t="n"/>
      <c r="K210" s="23">
        <f>IF($I210="","",IFERROR(IF(N(INDEX(Artikel!$E$2:$E$121,MATCH($I210,Artikel!$B$2:$B$121,0)))=0,"",INDEX(Artikel!$E$2:$E$121,MATCH($I210,Artikel!$B$2:$B$121,0))),""))</f>
        <v/>
      </c>
      <c r="L210" s="23">
        <f>IF(OR($D210&lt;&gt;"erledigt",$I210="",$J210=""),"",ROUND(N($J210)*N($K210),2))</f>
        <v/>
      </c>
      <c r="M210" s="10">
        <f>IF(OR($D210&lt;&gt;"erledigt",$I210="",N($J210)=0),"",IF(N($K210)&gt;0,"","Preis fehlt"))</f>
        <v/>
      </c>
      <c r="N210" s="19" t="n"/>
    </row>
    <row r="211">
      <c r="A211" s="24" t="n"/>
      <c r="B211" s="19" t="n"/>
      <c r="C211" s="19" t="n"/>
      <c r="D211" s="19" t="n"/>
      <c r="E211" s="19" t="n"/>
      <c r="F211" s="25" t="n"/>
      <c r="G211" s="23">
        <f>IF($B211="","",IF(AND($E211&lt;&gt;"",N(IFERROR(INDEX(Personen!$C$2:$C$41,MATCH($E211,Personen!$B$2:$B$41,0)),0))&gt;0),INDEX(Personen!$C$2:$C$41,MATCH($E211,Personen!$B$2:$B$41,0)),Ökonomie!$C$5))</f>
        <v/>
      </c>
      <c r="H211" s="23">
        <f>IF(OR($D211&lt;&gt;"erledigt",$F211=""),"",ROUND(N($F211)*N($G211),2))</f>
        <v/>
      </c>
      <c r="I211" s="19" t="n"/>
      <c r="J211" s="20" t="n"/>
      <c r="K211" s="23">
        <f>IF($I211="","",IFERROR(IF(N(INDEX(Artikel!$E$2:$E$121,MATCH($I211,Artikel!$B$2:$B$121,0)))=0,"",INDEX(Artikel!$E$2:$E$121,MATCH($I211,Artikel!$B$2:$B$121,0))),""))</f>
        <v/>
      </c>
      <c r="L211" s="23">
        <f>IF(OR($D211&lt;&gt;"erledigt",$I211="",$J211=""),"",ROUND(N($J211)*N($K211),2))</f>
        <v/>
      </c>
      <c r="M211" s="10">
        <f>IF(OR($D211&lt;&gt;"erledigt",$I211="",N($J211)=0),"",IF(N($K211)&gt;0,"","Preis fehlt"))</f>
        <v/>
      </c>
      <c r="N211" s="19" t="n"/>
    </row>
    <row r="212">
      <c r="A212" s="24" t="n"/>
      <c r="B212" s="19" t="n"/>
      <c r="C212" s="19" t="n"/>
      <c r="D212" s="19" t="n"/>
      <c r="E212" s="19" t="n"/>
      <c r="F212" s="25" t="n"/>
      <c r="G212" s="23">
        <f>IF($B212="","",IF(AND($E212&lt;&gt;"",N(IFERROR(INDEX(Personen!$C$2:$C$41,MATCH($E212,Personen!$B$2:$B$41,0)),0))&gt;0),INDEX(Personen!$C$2:$C$41,MATCH($E212,Personen!$B$2:$B$41,0)),Ökonomie!$C$5))</f>
        <v/>
      </c>
      <c r="H212" s="23">
        <f>IF(OR($D212&lt;&gt;"erledigt",$F212=""),"",ROUND(N($F212)*N($G212),2))</f>
        <v/>
      </c>
      <c r="I212" s="19" t="n"/>
      <c r="J212" s="20" t="n"/>
      <c r="K212" s="23">
        <f>IF($I212="","",IFERROR(IF(N(INDEX(Artikel!$E$2:$E$121,MATCH($I212,Artikel!$B$2:$B$121,0)))=0,"",INDEX(Artikel!$E$2:$E$121,MATCH($I212,Artikel!$B$2:$B$121,0))),""))</f>
        <v/>
      </c>
      <c r="L212" s="23">
        <f>IF(OR($D212&lt;&gt;"erledigt",$I212="",$J212=""),"",ROUND(N($J212)*N($K212),2))</f>
        <v/>
      </c>
      <c r="M212" s="10">
        <f>IF(OR($D212&lt;&gt;"erledigt",$I212="",N($J212)=0),"",IF(N($K212)&gt;0,"","Preis fehlt"))</f>
        <v/>
      </c>
      <c r="N212" s="19" t="n"/>
    </row>
    <row r="213">
      <c r="A213" s="24" t="n"/>
      <c r="B213" s="19" t="n"/>
      <c r="C213" s="19" t="n"/>
      <c r="D213" s="19" t="n"/>
      <c r="E213" s="19" t="n"/>
      <c r="F213" s="25" t="n"/>
      <c r="G213" s="23">
        <f>IF($B213="","",IF(AND($E213&lt;&gt;"",N(IFERROR(INDEX(Personen!$C$2:$C$41,MATCH($E213,Personen!$B$2:$B$41,0)),0))&gt;0),INDEX(Personen!$C$2:$C$41,MATCH($E213,Personen!$B$2:$B$41,0)),Ökonomie!$C$5))</f>
        <v/>
      </c>
      <c r="H213" s="23">
        <f>IF(OR($D213&lt;&gt;"erledigt",$F213=""),"",ROUND(N($F213)*N($G213),2))</f>
        <v/>
      </c>
      <c r="I213" s="19" t="n"/>
      <c r="J213" s="20" t="n"/>
      <c r="K213" s="23">
        <f>IF($I213="","",IFERROR(IF(N(INDEX(Artikel!$E$2:$E$121,MATCH($I213,Artikel!$B$2:$B$121,0)))=0,"",INDEX(Artikel!$E$2:$E$121,MATCH($I213,Artikel!$B$2:$B$121,0))),""))</f>
        <v/>
      </c>
      <c r="L213" s="23">
        <f>IF(OR($D213&lt;&gt;"erledigt",$I213="",$J213=""),"",ROUND(N($J213)*N($K213),2))</f>
        <v/>
      </c>
      <c r="M213" s="10">
        <f>IF(OR($D213&lt;&gt;"erledigt",$I213="",N($J213)=0),"",IF(N($K213)&gt;0,"","Preis fehlt"))</f>
        <v/>
      </c>
      <c r="N213" s="19" t="n"/>
    </row>
    <row r="214">
      <c r="A214" s="24" t="n"/>
      <c r="B214" s="19" t="n"/>
      <c r="C214" s="19" t="n"/>
      <c r="D214" s="19" t="n"/>
      <c r="E214" s="19" t="n"/>
      <c r="F214" s="25" t="n"/>
      <c r="G214" s="23">
        <f>IF($B214="","",IF(AND($E214&lt;&gt;"",N(IFERROR(INDEX(Personen!$C$2:$C$41,MATCH($E214,Personen!$B$2:$B$41,0)),0))&gt;0),INDEX(Personen!$C$2:$C$41,MATCH($E214,Personen!$B$2:$B$41,0)),Ökonomie!$C$5))</f>
        <v/>
      </c>
      <c r="H214" s="23">
        <f>IF(OR($D214&lt;&gt;"erledigt",$F214=""),"",ROUND(N($F214)*N($G214),2))</f>
        <v/>
      </c>
      <c r="I214" s="19" t="n"/>
      <c r="J214" s="20" t="n"/>
      <c r="K214" s="23">
        <f>IF($I214="","",IFERROR(IF(N(INDEX(Artikel!$E$2:$E$121,MATCH($I214,Artikel!$B$2:$B$121,0)))=0,"",INDEX(Artikel!$E$2:$E$121,MATCH($I214,Artikel!$B$2:$B$121,0))),""))</f>
        <v/>
      </c>
      <c r="L214" s="23">
        <f>IF(OR($D214&lt;&gt;"erledigt",$I214="",$J214=""),"",ROUND(N($J214)*N($K214),2))</f>
        <v/>
      </c>
      <c r="M214" s="10">
        <f>IF(OR($D214&lt;&gt;"erledigt",$I214="",N($J214)=0),"",IF(N($K214)&gt;0,"","Preis fehlt"))</f>
        <v/>
      </c>
      <c r="N214" s="19" t="n"/>
    </row>
    <row r="215">
      <c r="A215" s="24" t="n"/>
      <c r="B215" s="19" t="n"/>
      <c r="C215" s="19" t="n"/>
      <c r="D215" s="19" t="n"/>
      <c r="E215" s="19" t="n"/>
      <c r="F215" s="25" t="n"/>
      <c r="G215" s="23">
        <f>IF($B215="","",IF(AND($E215&lt;&gt;"",N(IFERROR(INDEX(Personen!$C$2:$C$41,MATCH($E215,Personen!$B$2:$B$41,0)),0))&gt;0),INDEX(Personen!$C$2:$C$41,MATCH($E215,Personen!$B$2:$B$41,0)),Ökonomie!$C$5))</f>
        <v/>
      </c>
      <c r="H215" s="23">
        <f>IF(OR($D215&lt;&gt;"erledigt",$F215=""),"",ROUND(N($F215)*N($G215),2))</f>
        <v/>
      </c>
      <c r="I215" s="19" t="n"/>
      <c r="J215" s="20" t="n"/>
      <c r="K215" s="23">
        <f>IF($I215="","",IFERROR(IF(N(INDEX(Artikel!$E$2:$E$121,MATCH($I215,Artikel!$B$2:$B$121,0)))=0,"",INDEX(Artikel!$E$2:$E$121,MATCH($I215,Artikel!$B$2:$B$121,0))),""))</f>
        <v/>
      </c>
      <c r="L215" s="23">
        <f>IF(OR($D215&lt;&gt;"erledigt",$I215="",$J215=""),"",ROUND(N($J215)*N($K215),2))</f>
        <v/>
      </c>
      <c r="M215" s="10">
        <f>IF(OR($D215&lt;&gt;"erledigt",$I215="",N($J215)=0),"",IF(N($K215)&gt;0,"","Preis fehlt"))</f>
        <v/>
      </c>
      <c r="N215" s="19" t="n"/>
    </row>
    <row r="216">
      <c r="A216" s="24" t="n"/>
      <c r="B216" s="19" t="n"/>
      <c r="C216" s="19" t="n"/>
      <c r="D216" s="19" t="n"/>
      <c r="E216" s="19" t="n"/>
      <c r="F216" s="25" t="n"/>
      <c r="G216" s="23">
        <f>IF($B216="","",IF(AND($E216&lt;&gt;"",N(IFERROR(INDEX(Personen!$C$2:$C$41,MATCH($E216,Personen!$B$2:$B$41,0)),0))&gt;0),INDEX(Personen!$C$2:$C$41,MATCH($E216,Personen!$B$2:$B$41,0)),Ökonomie!$C$5))</f>
        <v/>
      </c>
      <c r="H216" s="23">
        <f>IF(OR($D216&lt;&gt;"erledigt",$F216=""),"",ROUND(N($F216)*N($G216),2))</f>
        <v/>
      </c>
      <c r="I216" s="19" t="n"/>
      <c r="J216" s="20" t="n"/>
      <c r="K216" s="23">
        <f>IF($I216="","",IFERROR(IF(N(INDEX(Artikel!$E$2:$E$121,MATCH($I216,Artikel!$B$2:$B$121,0)))=0,"",INDEX(Artikel!$E$2:$E$121,MATCH($I216,Artikel!$B$2:$B$121,0))),""))</f>
        <v/>
      </c>
      <c r="L216" s="23">
        <f>IF(OR($D216&lt;&gt;"erledigt",$I216="",$J216=""),"",ROUND(N($J216)*N($K216),2))</f>
        <v/>
      </c>
      <c r="M216" s="10">
        <f>IF(OR($D216&lt;&gt;"erledigt",$I216="",N($J216)=0),"",IF(N($K216)&gt;0,"","Preis fehlt"))</f>
        <v/>
      </c>
      <c r="N216" s="19" t="n"/>
    </row>
    <row r="217">
      <c r="A217" s="24" t="n"/>
      <c r="B217" s="19" t="n"/>
      <c r="C217" s="19" t="n"/>
      <c r="D217" s="19" t="n"/>
      <c r="E217" s="19" t="n"/>
      <c r="F217" s="25" t="n"/>
      <c r="G217" s="23">
        <f>IF($B217="","",IF(AND($E217&lt;&gt;"",N(IFERROR(INDEX(Personen!$C$2:$C$41,MATCH($E217,Personen!$B$2:$B$41,0)),0))&gt;0),INDEX(Personen!$C$2:$C$41,MATCH($E217,Personen!$B$2:$B$41,0)),Ökonomie!$C$5))</f>
        <v/>
      </c>
      <c r="H217" s="23">
        <f>IF(OR($D217&lt;&gt;"erledigt",$F217=""),"",ROUND(N($F217)*N($G217),2))</f>
        <v/>
      </c>
      <c r="I217" s="19" t="n"/>
      <c r="J217" s="20" t="n"/>
      <c r="K217" s="23">
        <f>IF($I217="","",IFERROR(IF(N(INDEX(Artikel!$E$2:$E$121,MATCH($I217,Artikel!$B$2:$B$121,0)))=0,"",INDEX(Artikel!$E$2:$E$121,MATCH($I217,Artikel!$B$2:$B$121,0))),""))</f>
        <v/>
      </c>
      <c r="L217" s="23">
        <f>IF(OR($D217&lt;&gt;"erledigt",$I217="",$J217=""),"",ROUND(N($J217)*N($K217),2))</f>
        <v/>
      </c>
      <c r="M217" s="10">
        <f>IF(OR($D217&lt;&gt;"erledigt",$I217="",N($J217)=0),"",IF(N($K217)&gt;0,"","Preis fehlt"))</f>
        <v/>
      </c>
      <c r="N217" s="19" t="n"/>
    </row>
    <row r="218">
      <c r="A218" s="24" t="n"/>
      <c r="B218" s="19" t="n"/>
      <c r="C218" s="19" t="n"/>
      <c r="D218" s="19" t="n"/>
      <c r="E218" s="19" t="n"/>
      <c r="F218" s="25" t="n"/>
      <c r="G218" s="23">
        <f>IF($B218="","",IF(AND($E218&lt;&gt;"",N(IFERROR(INDEX(Personen!$C$2:$C$41,MATCH($E218,Personen!$B$2:$B$41,0)),0))&gt;0),INDEX(Personen!$C$2:$C$41,MATCH($E218,Personen!$B$2:$B$41,0)),Ökonomie!$C$5))</f>
        <v/>
      </c>
      <c r="H218" s="23">
        <f>IF(OR($D218&lt;&gt;"erledigt",$F218=""),"",ROUND(N($F218)*N($G218),2))</f>
        <v/>
      </c>
      <c r="I218" s="19" t="n"/>
      <c r="J218" s="20" t="n"/>
      <c r="K218" s="23">
        <f>IF($I218="","",IFERROR(IF(N(INDEX(Artikel!$E$2:$E$121,MATCH($I218,Artikel!$B$2:$B$121,0)))=0,"",INDEX(Artikel!$E$2:$E$121,MATCH($I218,Artikel!$B$2:$B$121,0))),""))</f>
        <v/>
      </c>
      <c r="L218" s="23">
        <f>IF(OR($D218&lt;&gt;"erledigt",$I218="",$J218=""),"",ROUND(N($J218)*N($K218),2))</f>
        <v/>
      </c>
      <c r="M218" s="10">
        <f>IF(OR($D218&lt;&gt;"erledigt",$I218="",N($J218)=0),"",IF(N($K218)&gt;0,"","Preis fehlt"))</f>
        <v/>
      </c>
      <c r="N218" s="19" t="n"/>
    </row>
    <row r="219">
      <c r="A219" s="24" t="n"/>
      <c r="B219" s="19" t="n"/>
      <c r="C219" s="19" t="n"/>
      <c r="D219" s="19" t="n"/>
      <c r="E219" s="19" t="n"/>
      <c r="F219" s="25" t="n"/>
      <c r="G219" s="23">
        <f>IF($B219="","",IF(AND($E219&lt;&gt;"",N(IFERROR(INDEX(Personen!$C$2:$C$41,MATCH($E219,Personen!$B$2:$B$41,0)),0))&gt;0),INDEX(Personen!$C$2:$C$41,MATCH($E219,Personen!$B$2:$B$41,0)),Ökonomie!$C$5))</f>
        <v/>
      </c>
      <c r="H219" s="23">
        <f>IF(OR($D219&lt;&gt;"erledigt",$F219=""),"",ROUND(N($F219)*N($G219),2))</f>
        <v/>
      </c>
      <c r="I219" s="19" t="n"/>
      <c r="J219" s="20" t="n"/>
      <c r="K219" s="23">
        <f>IF($I219="","",IFERROR(IF(N(INDEX(Artikel!$E$2:$E$121,MATCH($I219,Artikel!$B$2:$B$121,0)))=0,"",INDEX(Artikel!$E$2:$E$121,MATCH($I219,Artikel!$B$2:$B$121,0))),""))</f>
        <v/>
      </c>
      <c r="L219" s="23">
        <f>IF(OR($D219&lt;&gt;"erledigt",$I219="",$J219=""),"",ROUND(N($J219)*N($K219),2))</f>
        <v/>
      </c>
      <c r="M219" s="10">
        <f>IF(OR($D219&lt;&gt;"erledigt",$I219="",N($J219)=0),"",IF(N($K219)&gt;0,"","Preis fehlt"))</f>
        <v/>
      </c>
      <c r="N219" s="19" t="n"/>
    </row>
    <row r="220">
      <c r="A220" s="24" t="n"/>
      <c r="B220" s="19" t="n"/>
      <c r="C220" s="19" t="n"/>
      <c r="D220" s="19" t="n"/>
      <c r="E220" s="19" t="n"/>
      <c r="F220" s="25" t="n"/>
      <c r="G220" s="23">
        <f>IF($B220="","",IF(AND($E220&lt;&gt;"",N(IFERROR(INDEX(Personen!$C$2:$C$41,MATCH($E220,Personen!$B$2:$B$41,0)),0))&gt;0),INDEX(Personen!$C$2:$C$41,MATCH($E220,Personen!$B$2:$B$41,0)),Ökonomie!$C$5))</f>
        <v/>
      </c>
      <c r="H220" s="23">
        <f>IF(OR($D220&lt;&gt;"erledigt",$F220=""),"",ROUND(N($F220)*N($G220),2))</f>
        <v/>
      </c>
      <c r="I220" s="19" t="n"/>
      <c r="J220" s="20" t="n"/>
      <c r="K220" s="23">
        <f>IF($I220="","",IFERROR(IF(N(INDEX(Artikel!$E$2:$E$121,MATCH($I220,Artikel!$B$2:$B$121,0)))=0,"",INDEX(Artikel!$E$2:$E$121,MATCH($I220,Artikel!$B$2:$B$121,0))),""))</f>
        <v/>
      </c>
      <c r="L220" s="23">
        <f>IF(OR($D220&lt;&gt;"erledigt",$I220="",$J220=""),"",ROUND(N($J220)*N($K220),2))</f>
        <v/>
      </c>
      <c r="M220" s="10">
        <f>IF(OR($D220&lt;&gt;"erledigt",$I220="",N($J220)=0),"",IF(N($K220)&gt;0,"","Preis fehlt"))</f>
        <v/>
      </c>
      <c r="N220" s="19" t="n"/>
    </row>
    <row r="221">
      <c r="A221" s="24" t="n"/>
      <c r="B221" s="19" t="n"/>
      <c r="C221" s="19" t="n"/>
      <c r="D221" s="19" t="n"/>
      <c r="E221" s="19" t="n"/>
      <c r="F221" s="25" t="n"/>
      <c r="G221" s="23">
        <f>IF($B221="","",IF(AND($E221&lt;&gt;"",N(IFERROR(INDEX(Personen!$C$2:$C$41,MATCH($E221,Personen!$B$2:$B$41,0)),0))&gt;0),INDEX(Personen!$C$2:$C$41,MATCH($E221,Personen!$B$2:$B$41,0)),Ökonomie!$C$5))</f>
        <v/>
      </c>
      <c r="H221" s="23">
        <f>IF(OR($D221&lt;&gt;"erledigt",$F221=""),"",ROUND(N($F221)*N($G221),2))</f>
        <v/>
      </c>
      <c r="I221" s="19" t="n"/>
      <c r="J221" s="20" t="n"/>
      <c r="K221" s="23">
        <f>IF($I221="","",IFERROR(IF(N(INDEX(Artikel!$E$2:$E$121,MATCH($I221,Artikel!$B$2:$B$121,0)))=0,"",INDEX(Artikel!$E$2:$E$121,MATCH($I221,Artikel!$B$2:$B$121,0))),""))</f>
        <v/>
      </c>
      <c r="L221" s="23">
        <f>IF(OR($D221&lt;&gt;"erledigt",$I221="",$J221=""),"",ROUND(N($J221)*N($K221),2))</f>
        <v/>
      </c>
      <c r="M221" s="10">
        <f>IF(OR($D221&lt;&gt;"erledigt",$I221="",N($J221)=0),"",IF(N($K221)&gt;0,"","Preis fehlt"))</f>
        <v/>
      </c>
      <c r="N221" s="19" t="n"/>
    </row>
    <row r="222">
      <c r="A222" s="24" t="n"/>
      <c r="B222" s="19" t="n"/>
      <c r="C222" s="19" t="n"/>
      <c r="D222" s="19" t="n"/>
      <c r="E222" s="19" t="n"/>
      <c r="F222" s="25" t="n"/>
      <c r="G222" s="23">
        <f>IF($B222="","",IF(AND($E222&lt;&gt;"",N(IFERROR(INDEX(Personen!$C$2:$C$41,MATCH($E222,Personen!$B$2:$B$41,0)),0))&gt;0),INDEX(Personen!$C$2:$C$41,MATCH($E222,Personen!$B$2:$B$41,0)),Ökonomie!$C$5))</f>
        <v/>
      </c>
      <c r="H222" s="23">
        <f>IF(OR($D222&lt;&gt;"erledigt",$F222=""),"",ROUND(N($F222)*N($G222),2))</f>
        <v/>
      </c>
      <c r="I222" s="19" t="n"/>
      <c r="J222" s="20" t="n"/>
      <c r="K222" s="23">
        <f>IF($I222="","",IFERROR(IF(N(INDEX(Artikel!$E$2:$E$121,MATCH($I222,Artikel!$B$2:$B$121,0)))=0,"",INDEX(Artikel!$E$2:$E$121,MATCH($I222,Artikel!$B$2:$B$121,0))),""))</f>
        <v/>
      </c>
      <c r="L222" s="23">
        <f>IF(OR($D222&lt;&gt;"erledigt",$I222="",$J222=""),"",ROUND(N($J222)*N($K222),2))</f>
        <v/>
      </c>
      <c r="M222" s="10">
        <f>IF(OR($D222&lt;&gt;"erledigt",$I222="",N($J222)=0),"",IF(N($K222)&gt;0,"","Preis fehlt"))</f>
        <v/>
      </c>
      <c r="N222" s="19" t="n"/>
    </row>
    <row r="223">
      <c r="A223" s="24" t="n"/>
      <c r="B223" s="19" t="n"/>
      <c r="C223" s="19" t="n"/>
      <c r="D223" s="19" t="n"/>
      <c r="E223" s="19" t="n"/>
      <c r="F223" s="25" t="n"/>
      <c r="G223" s="23">
        <f>IF($B223="","",IF(AND($E223&lt;&gt;"",N(IFERROR(INDEX(Personen!$C$2:$C$41,MATCH($E223,Personen!$B$2:$B$41,0)),0))&gt;0),INDEX(Personen!$C$2:$C$41,MATCH($E223,Personen!$B$2:$B$41,0)),Ökonomie!$C$5))</f>
        <v/>
      </c>
      <c r="H223" s="23">
        <f>IF(OR($D223&lt;&gt;"erledigt",$F223=""),"",ROUND(N($F223)*N($G223),2))</f>
        <v/>
      </c>
      <c r="I223" s="19" t="n"/>
      <c r="J223" s="20" t="n"/>
      <c r="K223" s="23">
        <f>IF($I223="","",IFERROR(IF(N(INDEX(Artikel!$E$2:$E$121,MATCH($I223,Artikel!$B$2:$B$121,0)))=0,"",INDEX(Artikel!$E$2:$E$121,MATCH($I223,Artikel!$B$2:$B$121,0))),""))</f>
        <v/>
      </c>
      <c r="L223" s="23">
        <f>IF(OR($D223&lt;&gt;"erledigt",$I223="",$J223=""),"",ROUND(N($J223)*N($K223),2))</f>
        <v/>
      </c>
      <c r="M223" s="10">
        <f>IF(OR($D223&lt;&gt;"erledigt",$I223="",N($J223)=0),"",IF(N($K223)&gt;0,"","Preis fehlt"))</f>
        <v/>
      </c>
      <c r="N223" s="19" t="n"/>
    </row>
    <row r="224">
      <c r="A224" s="24" t="n"/>
      <c r="B224" s="19" t="n"/>
      <c r="C224" s="19" t="n"/>
      <c r="D224" s="19" t="n"/>
      <c r="E224" s="19" t="n"/>
      <c r="F224" s="25" t="n"/>
      <c r="G224" s="23">
        <f>IF($B224="","",IF(AND($E224&lt;&gt;"",N(IFERROR(INDEX(Personen!$C$2:$C$41,MATCH($E224,Personen!$B$2:$B$41,0)),0))&gt;0),INDEX(Personen!$C$2:$C$41,MATCH($E224,Personen!$B$2:$B$41,0)),Ökonomie!$C$5))</f>
        <v/>
      </c>
      <c r="H224" s="23">
        <f>IF(OR($D224&lt;&gt;"erledigt",$F224=""),"",ROUND(N($F224)*N($G224),2))</f>
        <v/>
      </c>
      <c r="I224" s="19" t="n"/>
      <c r="J224" s="20" t="n"/>
      <c r="K224" s="23">
        <f>IF($I224="","",IFERROR(IF(N(INDEX(Artikel!$E$2:$E$121,MATCH($I224,Artikel!$B$2:$B$121,0)))=0,"",INDEX(Artikel!$E$2:$E$121,MATCH($I224,Artikel!$B$2:$B$121,0))),""))</f>
        <v/>
      </c>
      <c r="L224" s="23">
        <f>IF(OR($D224&lt;&gt;"erledigt",$I224="",$J224=""),"",ROUND(N($J224)*N($K224),2))</f>
        <v/>
      </c>
      <c r="M224" s="10">
        <f>IF(OR($D224&lt;&gt;"erledigt",$I224="",N($J224)=0),"",IF(N($K224)&gt;0,"","Preis fehlt"))</f>
        <v/>
      </c>
      <c r="N224" s="19" t="n"/>
    </row>
    <row r="225">
      <c r="A225" s="24" t="n"/>
      <c r="B225" s="19" t="n"/>
      <c r="C225" s="19" t="n"/>
      <c r="D225" s="19" t="n"/>
      <c r="E225" s="19" t="n"/>
      <c r="F225" s="25" t="n"/>
      <c r="G225" s="23">
        <f>IF($B225="","",IF(AND($E225&lt;&gt;"",N(IFERROR(INDEX(Personen!$C$2:$C$41,MATCH($E225,Personen!$B$2:$B$41,0)),0))&gt;0),INDEX(Personen!$C$2:$C$41,MATCH($E225,Personen!$B$2:$B$41,0)),Ökonomie!$C$5))</f>
        <v/>
      </c>
      <c r="H225" s="23">
        <f>IF(OR($D225&lt;&gt;"erledigt",$F225=""),"",ROUND(N($F225)*N($G225),2))</f>
        <v/>
      </c>
      <c r="I225" s="19" t="n"/>
      <c r="J225" s="20" t="n"/>
      <c r="K225" s="23">
        <f>IF($I225="","",IFERROR(IF(N(INDEX(Artikel!$E$2:$E$121,MATCH($I225,Artikel!$B$2:$B$121,0)))=0,"",INDEX(Artikel!$E$2:$E$121,MATCH($I225,Artikel!$B$2:$B$121,0))),""))</f>
        <v/>
      </c>
      <c r="L225" s="23">
        <f>IF(OR($D225&lt;&gt;"erledigt",$I225="",$J225=""),"",ROUND(N($J225)*N($K225),2))</f>
        <v/>
      </c>
      <c r="M225" s="10">
        <f>IF(OR($D225&lt;&gt;"erledigt",$I225="",N($J225)=0),"",IF(N($K225)&gt;0,"","Preis fehlt"))</f>
        <v/>
      </c>
      <c r="N225" s="19" t="n"/>
    </row>
    <row r="226">
      <c r="A226" s="24" t="n"/>
      <c r="B226" s="19" t="n"/>
      <c r="C226" s="19" t="n"/>
      <c r="D226" s="19" t="n"/>
      <c r="E226" s="19" t="n"/>
      <c r="F226" s="25" t="n"/>
      <c r="G226" s="23">
        <f>IF($B226="","",IF(AND($E226&lt;&gt;"",N(IFERROR(INDEX(Personen!$C$2:$C$41,MATCH($E226,Personen!$B$2:$B$41,0)),0))&gt;0),INDEX(Personen!$C$2:$C$41,MATCH($E226,Personen!$B$2:$B$41,0)),Ökonomie!$C$5))</f>
        <v/>
      </c>
      <c r="H226" s="23">
        <f>IF(OR($D226&lt;&gt;"erledigt",$F226=""),"",ROUND(N($F226)*N($G226),2))</f>
        <v/>
      </c>
      <c r="I226" s="19" t="n"/>
      <c r="J226" s="20" t="n"/>
      <c r="K226" s="23">
        <f>IF($I226="","",IFERROR(IF(N(INDEX(Artikel!$E$2:$E$121,MATCH($I226,Artikel!$B$2:$B$121,0)))=0,"",INDEX(Artikel!$E$2:$E$121,MATCH($I226,Artikel!$B$2:$B$121,0))),""))</f>
        <v/>
      </c>
      <c r="L226" s="23">
        <f>IF(OR($D226&lt;&gt;"erledigt",$I226="",$J226=""),"",ROUND(N($J226)*N($K226),2))</f>
        <v/>
      </c>
      <c r="M226" s="10">
        <f>IF(OR($D226&lt;&gt;"erledigt",$I226="",N($J226)=0),"",IF(N($K226)&gt;0,"","Preis fehlt"))</f>
        <v/>
      </c>
      <c r="N226" s="19" t="n"/>
    </row>
    <row r="227">
      <c r="A227" s="24" t="n"/>
      <c r="B227" s="19" t="n"/>
      <c r="C227" s="19" t="n"/>
      <c r="D227" s="19" t="n"/>
      <c r="E227" s="19" t="n"/>
      <c r="F227" s="25" t="n"/>
      <c r="G227" s="23">
        <f>IF($B227="","",IF(AND($E227&lt;&gt;"",N(IFERROR(INDEX(Personen!$C$2:$C$41,MATCH($E227,Personen!$B$2:$B$41,0)),0))&gt;0),INDEX(Personen!$C$2:$C$41,MATCH($E227,Personen!$B$2:$B$41,0)),Ökonomie!$C$5))</f>
        <v/>
      </c>
      <c r="H227" s="23">
        <f>IF(OR($D227&lt;&gt;"erledigt",$F227=""),"",ROUND(N($F227)*N($G227),2))</f>
        <v/>
      </c>
      <c r="I227" s="19" t="n"/>
      <c r="J227" s="20" t="n"/>
      <c r="K227" s="23">
        <f>IF($I227="","",IFERROR(IF(N(INDEX(Artikel!$E$2:$E$121,MATCH($I227,Artikel!$B$2:$B$121,0)))=0,"",INDEX(Artikel!$E$2:$E$121,MATCH($I227,Artikel!$B$2:$B$121,0))),""))</f>
        <v/>
      </c>
      <c r="L227" s="23">
        <f>IF(OR($D227&lt;&gt;"erledigt",$I227="",$J227=""),"",ROUND(N($J227)*N($K227),2))</f>
        <v/>
      </c>
      <c r="M227" s="10">
        <f>IF(OR($D227&lt;&gt;"erledigt",$I227="",N($J227)=0),"",IF(N($K227)&gt;0,"","Preis fehlt"))</f>
        <v/>
      </c>
      <c r="N227" s="19" t="n"/>
    </row>
    <row r="228">
      <c r="A228" s="24" t="n"/>
      <c r="B228" s="19" t="n"/>
      <c r="C228" s="19" t="n"/>
      <c r="D228" s="19" t="n"/>
      <c r="E228" s="19" t="n"/>
      <c r="F228" s="25" t="n"/>
      <c r="G228" s="23">
        <f>IF($B228="","",IF(AND($E228&lt;&gt;"",N(IFERROR(INDEX(Personen!$C$2:$C$41,MATCH($E228,Personen!$B$2:$B$41,0)),0))&gt;0),INDEX(Personen!$C$2:$C$41,MATCH($E228,Personen!$B$2:$B$41,0)),Ökonomie!$C$5))</f>
        <v/>
      </c>
      <c r="H228" s="23">
        <f>IF(OR($D228&lt;&gt;"erledigt",$F228=""),"",ROUND(N($F228)*N($G228),2))</f>
        <v/>
      </c>
      <c r="I228" s="19" t="n"/>
      <c r="J228" s="20" t="n"/>
      <c r="K228" s="23">
        <f>IF($I228="","",IFERROR(IF(N(INDEX(Artikel!$E$2:$E$121,MATCH($I228,Artikel!$B$2:$B$121,0)))=0,"",INDEX(Artikel!$E$2:$E$121,MATCH($I228,Artikel!$B$2:$B$121,0))),""))</f>
        <v/>
      </c>
      <c r="L228" s="23">
        <f>IF(OR($D228&lt;&gt;"erledigt",$I228="",$J228=""),"",ROUND(N($J228)*N($K228),2))</f>
        <v/>
      </c>
      <c r="M228" s="10">
        <f>IF(OR($D228&lt;&gt;"erledigt",$I228="",N($J228)=0),"",IF(N($K228)&gt;0,"","Preis fehlt"))</f>
        <v/>
      </c>
      <c r="N228" s="19" t="n"/>
    </row>
    <row r="229">
      <c r="A229" s="24" t="n"/>
      <c r="B229" s="19" t="n"/>
      <c r="C229" s="19" t="n"/>
      <c r="D229" s="19" t="n"/>
      <c r="E229" s="19" t="n"/>
      <c r="F229" s="25" t="n"/>
      <c r="G229" s="23">
        <f>IF($B229="","",IF(AND($E229&lt;&gt;"",N(IFERROR(INDEX(Personen!$C$2:$C$41,MATCH($E229,Personen!$B$2:$B$41,0)),0))&gt;0),INDEX(Personen!$C$2:$C$41,MATCH($E229,Personen!$B$2:$B$41,0)),Ökonomie!$C$5))</f>
        <v/>
      </c>
      <c r="H229" s="23">
        <f>IF(OR($D229&lt;&gt;"erledigt",$F229=""),"",ROUND(N($F229)*N($G229),2))</f>
        <v/>
      </c>
      <c r="I229" s="19" t="n"/>
      <c r="J229" s="20" t="n"/>
      <c r="K229" s="23">
        <f>IF($I229="","",IFERROR(IF(N(INDEX(Artikel!$E$2:$E$121,MATCH($I229,Artikel!$B$2:$B$121,0)))=0,"",INDEX(Artikel!$E$2:$E$121,MATCH($I229,Artikel!$B$2:$B$121,0))),""))</f>
        <v/>
      </c>
      <c r="L229" s="23">
        <f>IF(OR($D229&lt;&gt;"erledigt",$I229="",$J229=""),"",ROUND(N($J229)*N($K229),2))</f>
        <v/>
      </c>
      <c r="M229" s="10">
        <f>IF(OR($D229&lt;&gt;"erledigt",$I229="",N($J229)=0),"",IF(N($K229)&gt;0,"","Preis fehlt"))</f>
        <v/>
      </c>
      <c r="N229" s="19" t="n"/>
    </row>
    <row r="230">
      <c r="A230" s="24" t="n"/>
      <c r="B230" s="19" t="n"/>
      <c r="C230" s="19" t="n"/>
      <c r="D230" s="19" t="n"/>
      <c r="E230" s="19" t="n"/>
      <c r="F230" s="25" t="n"/>
      <c r="G230" s="23">
        <f>IF($B230="","",IF(AND($E230&lt;&gt;"",N(IFERROR(INDEX(Personen!$C$2:$C$41,MATCH($E230,Personen!$B$2:$B$41,0)),0))&gt;0),INDEX(Personen!$C$2:$C$41,MATCH($E230,Personen!$B$2:$B$41,0)),Ökonomie!$C$5))</f>
        <v/>
      </c>
      <c r="H230" s="23">
        <f>IF(OR($D230&lt;&gt;"erledigt",$F230=""),"",ROUND(N($F230)*N($G230),2))</f>
        <v/>
      </c>
      <c r="I230" s="19" t="n"/>
      <c r="J230" s="20" t="n"/>
      <c r="K230" s="23">
        <f>IF($I230="","",IFERROR(IF(N(INDEX(Artikel!$E$2:$E$121,MATCH($I230,Artikel!$B$2:$B$121,0)))=0,"",INDEX(Artikel!$E$2:$E$121,MATCH($I230,Artikel!$B$2:$B$121,0))),""))</f>
        <v/>
      </c>
      <c r="L230" s="23">
        <f>IF(OR($D230&lt;&gt;"erledigt",$I230="",$J230=""),"",ROUND(N($J230)*N($K230),2))</f>
        <v/>
      </c>
      <c r="M230" s="10">
        <f>IF(OR($D230&lt;&gt;"erledigt",$I230="",N($J230)=0),"",IF(N($K230)&gt;0,"","Preis fehlt"))</f>
        <v/>
      </c>
      <c r="N230" s="19" t="n"/>
    </row>
    <row r="231">
      <c r="A231" s="24" t="n"/>
      <c r="B231" s="19" t="n"/>
      <c r="C231" s="19" t="n"/>
      <c r="D231" s="19" t="n"/>
      <c r="E231" s="19" t="n"/>
      <c r="F231" s="25" t="n"/>
      <c r="G231" s="23">
        <f>IF($B231="","",IF(AND($E231&lt;&gt;"",N(IFERROR(INDEX(Personen!$C$2:$C$41,MATCH($E231,Personen!$B$2:$B$41,0)),0))&gt;0),INDEX(Personen!$C$2:$C$41,MATCH($E231,Personen!$B$2:$B$41,0)),Ökonomie!$C$5))</f>
        <v/>
      </c>
      <c r="H231" s="23">
        <f>IF(OR($D231&lt;&gt;"erledigt",$F231=""),"",ROUND(N($F231)*N($G231),2))</f>
        <v/>
      </c>
      <c r="I231" s="19" t="n"/>
      <c r="J231" s="20" t="n"/>
      <c r="K231" s="23">
        <f>IF($I231="","",IFERROR(IF(N(INDEX(Artikel!$E$2:$E$121,MATCH($I231,Artikel!$B$2:$B$121,0)))=0,"",INDEX(Artikel!$E$2:$E$121,MATCH($I231,Artikel!$B$2:$B$121,0))),""))</f>
        <v/>
      </c>
      <c r="L231" s="23">
        <f>IF(OR($D231&lt;&gt;"erledigt",$I231="",$J231=""),"",ROUND(N($J231)*N($K231),2))</f>
        <v/>
      </c>
      <c r="M231" s="10">
        <f>IF(OR($D231&lt;&gt;"erledigt",$I231="",N($J231)=0),"",IF(N($K231)&gt;0,"","Preis fehlt"))</f>
        <v/>
      </c>
      <c r="N231" s="19" t="n"/>
    </row>
    <row r="232">
      <c r="A232" s="24" t="n"/>
      <c r="B232" s="19" t="n"/>
      <c r="C232" s="19" t="n"/>
      <c r="D232" s="19" t="n"/>
      <c r="E232" s="19" t="n"/>
      <c r="F232" s="25" t="n"/>
      <c r="G232" s="23">
        <f>IF($B232="","",IF(AND($E232&lt;&gt;"",N(IFERROR(INDEX(Personen!$C$2:$C$41,MATCH($E232,Personen!$B$2:$B$41,0)),0))&gt;0),INDEX(Personen!$C$2:$C$41,MATCH($E232,Personen!$B$2:$B$41,0)),Ökonomie!$C$5))</f>
        <v/>
      </c>
      <c r="H232" s="23">
        <f>IF(OR($D232&lt;&gt;"erledigt",$F232=""),"",ROUND(N($F232)*N($G232),2))</f>
        <v/>
      </c>
      <c r="I232" s="19" t="n"/>
      <c r="J232" s="20" t="n"/>
      <c r="K232" s="23">
        <f>IF($I232="","",IFERROR(IF(N(INDEX(Artikel!$E$2:$E$121,MATCH($I232,Artikel!$B$2:$B$121,0)))=0,"",INDEX(Artikel!$E$2:$E$121,MATCH($I232,Artikel!$B$2:$B$121,0))),""))</f>
        <v/>
      </c>
      <c r="L232" s="23">
        <f>IF(OR($D232&lt;&gt;"erledigt",$I232="",$J232=""),"",ROUND(N($J232)*N($K232),2))</f>
        <v/>
      </c>
      <c r="M232" s="10">
        <f>IF(OR($D232&lt;&gt;"erledigt",$I232="",N($J232)=0),"",IF(N($K232)&gt;0,"","Preis fehlt"))</f>
        <v/>
      </c>
      <c r="N232" s="19" t="n"/>
    </row>
    <row r="233">
      <c r="A233" s="24" t="n"/>
      <c r="B233" s="19" t="n"/>
      <c r="C233" s="19" t="n"/>
      <c r="D233" s="19" t="n"/>
      <c r="E233" s="19" t="n"/>
      <c r="F233" s="25" t="n"/>
      <c r="G233" s="23">
        <f>IF($B233="","",IF(AND($E233&lt;&gt;"",N(IFERROR(INDEX(Personen!$C$2:$C$41,MATCH($E233,Personen!$B$2:$B$41,0)),0))&gt;0),INDEX(Personen!$C$2:$C$41,MATCH($E233,Personen!$B$2:$B$41,0)),Ökonomie!$C$5))</f>
        <v/>
      </c>
      <c r="H233" s="23">
        <f>IF(OR($D233&lt;&gt;"erledigt",$F233=""),"",ROUND(N($F233)*N($G233),2))</f>
        <v/>
      </c>
      <c r="I233" s="19" t="n"/>
      <c r="J233" s="20" t="n"/>
      <c r="K233" s="23">
        <f>IF($I233="","",IFERROR(IF(N(INDEX(Artikel!$E$2:$E$121,MATCH($I233,Artikel!$B$2:$B$121,0)))=0,"",INDEX(Artikel!$E$2:$E$121,MATCH($I233,Artikel!$B$2:$B$121,0))),""))</f>
        <v/>
      </c>
      <c r="L233" s="23">
        <f>IF(OR($D233&lt;&gt;"erledigt",$I233="",$J233=""),"",ROUND(N($J233)*N($K233),2))</f>
        <v/>
      </c>
      <c r="M233" s="10">
        <f>IF(OR($D233&lt;&gt;"erledigt",$I233="",N($J233)=0),"",IF(N($K233)&gt;0,"","Preis fehlt"))</f>
        <v/>
      </c>
      <c r="N233" s="19" t="n"/>
    </row>
    <row r="234">
      <c r="A234" s="24" t="n"/>
      <c r="B234" s="19" t="n"/>
      <c r="C234" s="19" t="n"/>
      <c r="D234" s="19" t="n"/>
      <c r="E234" s="19" t="n"/>
      <c r="F234" s="25" t="n"/>
      <c r="G234" s="23">
        <f>IF($B234="","",IF(AND($E234&lt;&gt;"",N(IFERROR(INDEX(Personen!$C$2:$C$41,MATCH($E234,Personen!$B$2:$B$41,0)),0))&gt;0),INDEX(Personen!$C$2:$C$41,MATCH($E234,Personen!$B$2:$B$41,0)),Ökonomie!$C$5))</f>
        <v/>
      </c>
      <c r="H234" s="23">
        <f>IF(OR($D234&lt;&gt;"erledigt",$F234=""),"",ROUND(N($F234)*N($G234),2))</f>
        <v/>
      </c>
      <c r="I234" s="19" t="n"/>
      <c r="J234" s="20" t="n"/>
      <c r="K234" s="23">
        <f>IF($I234="","",IFERROR(IF(N(INDEX(Artikel!$E$2:$E$121,MATCH($I234,Artikel!$B$2:$B$121,0)))=0,"",INDEX(Artikel!$E$2:$E$121,MATCH($I234,Artikel!$B$2:$B$121,0))),""))</f>
        <v/>
      </c>
      <c r="L234" s="23">
        <f>IF(OR($D234&lt;&gt;"erledigt",$I234="",$J234=""),"",ROUND(N($J234)*N($K234),2))</f>
        <v/>
      </c>
      <c r="M234" s="10">
        <f>IF(OR($D234&lt;&gt;"erledigt",$I234="",N($J234)=0),"",IF(N($K234)&gt;0,"","Preis fehlt"))</f>
        <v/>
      </c>
      <c r="N234" s="19" t="n"/>
    </row>
    <row r="235">
      <c r="A235" s="24" t="n"/>
      <c r="B235" s="19" t="n"/>
      <c r="C235" s="19" t="n"/>
      <c r="D235" s="19" t="n"/>
      <c r="E235" s="19" t="n"/>
      <c r="F235" s="25" t="n"/>
      <c r="G235" s="23">
        <f>IF($B235="","",IF(AND($E235&lt;&gt;"",N(IFERROR(INDEX(Personen!$C$2:$C$41,MATCH($E235,Personen!$B$2:$B$41,0)),0))&gt;0),INDEX(Personen!$C$2:$C$41,MATCH($E235,Personen!$B$2:$B$41,0)),Ökonomie!$C$5))</f>
        <v/>
      </c>
      <c r="H235" s="23">
        <f>IF(OR($D235&lt;&gt;"erledigt",$F235=""),"",ROUND(N($F235)*N($G235),2))</f>
        <v/>
      </c>
      <c r="I235" s="19" t="n"/>
      <c r="J235" s="20" t="n"/>
      <c r="K235" s="23">
        <f>IF($I235="","",IFERROR(IF(N(INDEX(Artikel!$E$2:$E$121,MATCH($I235,Artikel!$B$2:$B$121,0)))=0,"",INDEX(Artikel!$E$2:$E$121,MATCH($I235,Artikel!$B$2:$B$121,0))),""))</f>
        <v/>
      </c>
      <c r="L235" s="23">
        <f>IF(OR($D235&lt;&gt;"erledigt",$I235="",$J235=""),"",ROUND(N($J235)*N($K235),2))</f>
        <v/>
      </c>
      <c r="M235" s="10">
        <f>IF(OR($D235&lt;&gt;"erledigt",$I235="",N($J235)=0),"",IF(N($K235)&gt;0,"","Preis fehlt"))</f>
        <v/>
      </c>
      <c r="N235" s="19" t="n"/>
    </row>
    <row r="236">
      <c r="A236" s="24" t="n"/>
      <c r="B236" s="19" t="n"/>
      <c r="C236" s="19" t="n"/>
      <c r="D236" s="19" t="n"/>
      <c r="E236" s="19" t="n"/>
      <c r="F236" s="25" t="n"/>
      <c r="G236" s="23">
        <f>IF($B236="","",IF(AND($E236&lt;&gt;"",N(IFERROR(INDEX(Personen!$C$2:$C$41,MATCH($E236,Personen!$B$2:$B$41,0)),0))&gt;0),INDEX(Personen!$C$2:$C$41,MATCH($E236,Personen!$B$2:$B$41,0)),Ökonomie!$C$5))</f>
        <v/>
      </c>
      <c r="H236" s="23">
        <f>IF(OR($D236&lt;&gt;"erledigt",$F236=""),"",ROUND(N($F236)*N($G236),2))</f>
        <v/>
      </c>
      <c r="I236" s="19" t="n"/>
      <c r="J236" s="20" t="n"/>
      <c r="K236" s="23">
        <f>IF($I236="","",IFERROR(IF(N(INDEX(Artikel!$E$2:$E$121,MATCH($I236,Artikel!$B$2:$B$121,0)))=0,"",INDEX(Artikel!$E$2:$E$121,MATCH($I236,Artikel!$B$2:$B$121,0))),""))</f>
        <v/>
      </c>
      <c r="L236" s="23">
        <f>IF(OR($D236&lt;&gt;"erledigt",$I236="",$J236=""),"",ROUND(N($J236)*N($K236),2))</f>
        <v/>
      </c>
      <c r="M236" s="10">
        <f>IF(OR($D236&lt;&gt;"erledigt",$I236="",N($J236)=0),"",IF(N($K236)&gt;0,"","Preis fehlt"))</f>
        <v/>
      </c>
      <c r="N236" s="19" t="n"/>
    </row>
    <row r="237">
      <c r="A237" s="24" t="n"/>
      <c r="B237" s="19" t="n"/>
      <c r="C237" s="19" t="n"/>
      <c r="D237" s="19" t="n"/>
      <c r="E237" s="19" t="n"/>
      <c r="F237" s="25" t="n"/>
      <c r="G237" s="23">
        <f>IF($B237="","",IF(AND($E237&lt;&gt;"",N(IFERROR(INDEX(Personen!$C$2:$C$41,MATCH($E237,Personen!$B$2:$B$41,0)),0))&gt;0),INDEX(Personen!$C$2:$C$41,MATCH($E237,Personen!$B$2:$B$41,0)),Ökonomie!$C$5))</f>
        <v/>
      </c>
      <c r="H237" s="23">
        <f>IF(OR($D237&lt;&gt;"erledigt",$F237=""),"",ROUND(N($F237)*N($G237),2))</f>
        <v/>
      </c>
      <c r="I237" s="19" t="n"/>
      <c r="J237" s="20" t="n"/>
      <c r="K237" s="23">
        <f>IF($I237="","",IFERROR(IF(N(INDEX(Artikel!$E$2:$E$121,MATCH($I237,Artikel!$B$2:$B$121,0)))=0,"",INDEX(Artikel!$E$2:$E$121,MATCH($I237,Artikel!$B$2:$B$121,0))),""))</f>
        <v/>
      </c>
      <c r="L237" s="23">
        <f>IF(OR($D237&lt;&gt;"erledigt",$I237="",$J237=""),"",ROUND(N($J237)*N($K237),2))</f>
        <v/>
      </c>
      <c r="M237" s="10">
        <f>IF(OR($D237&lt;&gt;"erledigt",$I237="",N($J237)=0),"",IF(N($K237)&gt;0,"","Preis fehlt"))</f>
        <v/>
      </c>
      <c r="N237" s="19" t="n"/>
    </row>
    <row r="238">
      <c r="A238" s="24" t="n"/>
      <c r="B238" s="19" t="n"/>
      <c r="C238" s="19" t="n"/>
      <c r="D238" s="19" t="n"/>
      <c r="E238" s="19" t="n"/>
      <c r="F238" s="25" t="n"/>
      <c r="G238" s="23">
        <f>IF($B238="","",IF(AND($E238&lt;&gt;"",N(IFERROR(INDEX(Personen!$C$2:$C$41,MATCH($E238,Personen!$B$2:$B$41,0)),0))&gt;0),INDEX(Personen!$C$2:$C$41,MATCH($E238,Personen!$B$2:$B$41,0)),Ökonomie!$C$5))</f>
        <v/>
      </c>
      <c r="H238" s="23">
        <f>IF(OR($D238&lt;&gt;"erledigt",$F238=""),"",ROUND(N($F238)*N($G238),2))</f>
        <v/>
      </c>
      <c r="I238" s="19" t="n"/>
      <c r="J238" s="20" t="n"/>
      <c r="K238" s="23">
        <f>IF($I238="","",IFERROR(IF(N(INDEX(Artikel!$E$2:$E$121,MATCH($I238,Artikel!$B$2:$B$121,0)))=0,"",INDEX(Artikel!$E$2:$E$121,MATCH($I238,Artikel!$B$2:$B$121,0))),""))</f>
        <v/>
      </c>
      <c r="L238" s="23">
        <f>IF(OR($D238&lt;&gt;"erledigt",$I238="",$J238=""),"",ROUND(N($J238)*N($K238),2))</f>
        <v/>
      </c>
      <c r="M238" s="10">
        <f>IF(OR($D238&lt;&gt;"erledigt",$I238="",N($J238)=0),"",IF(N($K238)&gt;0,"","Preis fehlt"))</f>
        <v/>
      </c>
      <c r="N238" s="19" t="n"/>
    </row>
    <row r="239">
      <c r="A239" s="24" t="n"/>
      <c r="B239" s="19" t="n"/>
      <c r="C239" s="19" t="n"/>
      <c r="D239" s="19" t="n"/>
      <c r="E239" s="19" t="n"/>
      <c r="F239" s="25" t="n"/>
      <c r="G239" s="23">
        <f>IF($B239="","",IF(AND($E239&lt;&gt;"",N(IFERROR(INDEX(Personen!$C$2:$C$41,MATCH($E239,Personen!$B$2:$B$41,0)),0))&gt;0),INDEX(Personen!$C$2:$C$41,MATCH($E239,Personen!$B$2:$B$41,0)),Ökonomie!$C$5))</f>
        <v/>
      </c>
      <c r="H239" s="23">
        <f>IF(OR($D239&lt;&gt;"erledigt",$F239=""),"",ROUND(N($F239)*N($G239),2))</f>
        <v/>
      </c>
      <c r="I239" s="19" t="n"/>
      <c r="J239" s="20" t="n"/>
      <c r="K239" s="23">
        <f>IF($I239="","",IFERROR(IF(N(INDEX(Artikel!$E$2:$E$121,MATCH($I239,Artikel!$B$2:$B$121,0)))=0,"",INDEX(Artikel!$E$2:$E$121,MATCH($I239,Artikel!$B$2:$B$121,0))),""))</f>
        <v/>
      </c>
      <c r="L239" s="23">
        <f>IF(OR($D239&lt;&gt;"erledigt",$I239="",$J239=""),"",ROUND(N($J239)*N($K239),2))</f>
        <v/>
      </c>
      <c r="M239" s="10">
        <f>IF(OR($D239&lt;&gt;"erledigt",$I239="",N($J239)=0),"",IF(N($K239)&gt;0,"","Preis fehlt"))</f>
        <v/>
      </c>
      <c r="N239" s="19" t="n"/>
    </row>
    <row r="240">
      <c r="A240" s="24" t="n"/>
      <c r="B240" s="19" t="n"/>
      <c r="C240" s="19" t="n"/>
      <c r="D240" s="19" t="n"/>
      <c r="E240" s="19" t="n"/>
      <c r="F240" s="25" t="n"/>
      <c r="G240" s="23">
        <f>IF($B240="","",IF(AND($E240&lt;&gt;"",N(IFERROR(INDEX(Personen!$C$2:$C$41,MATCH($E240,Personen!$B$2:$B$41,0)),0))&gt;0),INDEX(Personen!$C$2:$C$41,MATCH($E240,Personen!$B$2:$B$41,0)),Ökonomie!$C$5))</f>
        <v/>
      </c>
      <c r="H240" s="23">
        <f>IF(OR($D240&lt;&gt;"erledigt",$F240=""),"",ROUND(N($F240)*N($G240),2))</f>
        <v/>
      </c>
      <c r="I240" s="19" t="n"/>
      <c r="J240" s="20" t="n"/>
      <c r="K240" s="23">
        <f>IF($I240="","",IFERROR(IF(N(INDEX(Artikel!$E$2:$E$121,MATCH($I240,Artikel!$B$2:$B$121,0)))=0,"",INDEX(Artikel!$E$2:$E$121,MATCH($I240,Artikel!$B$2:$B$121,0))),""))</f>
        <v/>
      </c>
      <c r="L240" s="23">
        <f>IF(OR($D240&lt;&gt;"erledigt",$I240="",$J240=""),"",ROUND(N($J240)*N($K240),2))</f>
        <v/>
      </c>
      <c r="M240" s="10">
        <f>IF(OR($D240&lt;&gt;"erledigt",$I240="",N($J240)=0),"",IF(N($K240)&gt;0,"","Preis fehlt"))</f>
        <v/>
      </c>
      <c r="N240" s="19" t="n"/>
    </row>
    <row r="241">
      <c r="A241" s="24" t="n"/>
      <c r="B241" s="19" t="n"/>
      <c r="C241" s="19" t="n"/>
      <c r="D241" s="19" t="n"/>
      <c r="E241" s="19" t="n"/>
      <c r="F241" s="25" t="n"/>
      <c r="G241" s="23">
        <f>IF($B241="","",IF(AND($E241&lt;&gt;"",N(IFERROR(INDEX(Personen!$C$2:$C$41,MATCH($E241,Personen!$B$2:$B$41,0)),0))&gt;0),INDEX(Personen!$C$2:$C$41,MATCH($E241,Personen!$B$2:$B$41,0)),Ökonomie!$C$5))</f>
        <v/>
      </c>
      <c r="H241" s="23">
        <f>IF(OR($D241&lt;&gt;"erledigt",$F241=""),"",ROUND(N($F241)*N($G241),2))</f>
        <v/>
      </c>
      <c r="I241" s="19" t="n"/>
      <c r="J241" s="20" t="n"/>
      <c r="K241" s="23">
        <f>IF($I241="","",IFERROR(IF(N(INDEX(Artikel!$E$2:$E$121,MATCH($I241,Artikel!$B$2:$B$121,0)))=0,"",INDEX(Artikel!$E$2:$E$121,MATCH($I241,Artikel!$B$2:$B$121,0))),""))</f>
        <v/>
      </c>
      <c r="L241" s="23">
        <f>IF(OR($D241&lt;&gt;"erledigt",$I241="",$J241=""),"",ROUND(N($J241)*N($K241),2))</f>
        <v/>
      </c>
      <c r="M241" s="10">
        <f>IF(OR($D241&lt;&gt;"erledigt",$I241="",N($J241)=0),"",IF(N($K241)&gt;0,"","Preis fehlt"))</f>
        <v/>
      </c>
      <c r="N241" s="19" t="n"/>
    </row>
    <row r="242">
      <c r="A242" s="24" t="n"/>
      <c r="B242" s="19" t="n"/>
      <c r="C242" s="19" t="n"/>
      <c r="D242" s="19" t="n"/>
      <c r="E242" s="19" t="n"/>
      <c r="F242" s="25" t="n"/>
      <c r="G242" s="23">
        <f>IF($B242="","",IF(AND($E242&lt;&gt;"",N(IFERROR(INDEX(Personen!$C$2:$C$41,MATCH($E242,Personen!$B$2:$B$41,0)),0))&gt;0),INDEX(Personen!$C$2:$C$41,MATCH($E242,Personen!$B$2:$B$41,0)),Ökonomie!$C$5))</f>
        <v/>
      </c>
      <c r="H242" s="23">
        <f>IF(OR($D242&lt;&gt;"erledigt",$F242=""),"",ROUND(N($F242)*N($G242),2))</f>
        <v/>
      </c>
      <c r="I242" s="19" t="n"/>
      <c r="J242" s="20" t="n"/>
      <c r="K242" s="23">
        <f>IF($I242="","",IFERROR(IF(N(INDEX(Artikel!$E$2:$E$121,MATCH($I242,Artikel!$B$2:$B$121,0)))=0,"",INDEX(Artikel!$E$2:$E$121,MATCH($I242,Artikel!$B$2:$B$121,0))),""))</f>
        <v/>
      </c>
      <c r="L242" s="23">
        <f>IF(OR($D242&lt;&gt;"erledigt",$I242="",$J242=""),"",ROUND(N($J242)*N($K242),2))</f>
        <v/>
      </c>
      <c r="M242" s="10">
        <f>IF(OR($D242&lt;&gt;"erledigt",$I242="",N($J242)=0),"",IF(N($K242)&gt;0,"","Preis fehlt"))</f>
        <v/>
      </c>
      <c r="N242" s="19" t="n"/>
    </row>
    <row r="243">
      <c r="A243" s="24" t="n"/>
      <c r="B243" s="19" t="n"/>
      <c r="C243" s="19" t="n"/>
      <c r="D243" s="19" t="n"/>
      <c r="E243" s="19" t="n"/>
      <c r="F243" s="25" t="n"/>
      <c r="G243" s="23">
        <f>IF($B243="","",IF(AND($E243&lt;&gt;"",N(IFERROR(INDEX(Personen!$C$2:$C$41,MATCH($E243,Personen!$B$2:$B$41,0)),0))&gt;0),INDEX(Personen!$C$2:$C$41,MATCH($E243,Personen!$B$2:$B$41,0)),Ökonomie!$C$5))</f>
        <v/>
      </c>
      <c r="H243" s="23">
        <f>IF(OR($D243&lt;&gt;"erledigt",$F243=""),"",ROUND(N($F243)*N($G243),2))</f>
        <v/>
      </c>
      <c r="I243" s="19" t="n"/>
      <c r="J243" s="20" t="n"/>
      <c r="K243" s="23">
        <f>IF($I243="","",IFERROR(IF(N(INDEX(Artikel!$E$2:$E$121,MATCH($I243,Artikel!$B$2:$B$121,0)))=0,"",INDEX(Artikel!$E$2:$E$121,MATCH($I243,Artikel!$B$2:$B$121,0))),""))</f>
        <v/>
      </c>
      <c r="L243" s="23">
        <f>IF(OR($D243&lt;&gt;"erledigt",$I243="",$J243=""),"",ROUND(N($J243)*N($K243),2))</f>
        <v/>
      </c>
      <c r="M243" s="10">
        <f>IF(OR($D243&lt;&gt;"erledigt",$I243="",N($J243)=0),"",IF(N($K243)&gt;0,"","Preis fehlt"))</f>
        <v/>
      </c>
      <c r="N243" s="19" t="n"/>
    </row>
    <row r="244">
      <c r="A244" s="24" t="n"/>
      <c r="B244" s="19" t="n"/>
      <c r="C244" s="19" t="n"/>
      <c r="D244" s="19" t="n"/>
      <c r="E244" s="19" t="n"/>
      <c r="F244" s="25" t="n"/>
      <c r="G244" s="23">
        <f>IF($B244="","",IF(AND($E244&lt;&gt;"",N(IFERROR(INDEX(Personen!$C$2:$C$41,MATCH($E244,Personen!$B$2:$B$41,0)),0))&gt;0),INDEX(Personen!$C$2:$C$41,MATCH($E244,Personen!$B$2:$B$41,0)),Ökonomie!$C$5))</f>
        <v/>
      </c>
      <c r="H244" s="23">
        <f>IF(OR($D244&lt;&gt;"erledigt",$F244=""),"",ROUND(N($F244)*N($G244),2))</f>
        <v/>
      </c>
      <c r="I244" s="19" t="n"/>
      <c r="J244" s="20" t="n"/>
      <c r="K244" s="23">
        <f>IF($I244="","",IFERROR(IF(N(INDEX(Artikel!$E$2:$E$121,MATCH($I244,Artikel!$B$2:$B$121,0)))=0,"",INDEX(Artikel!$E$2:$E$121,MATCH($I244,Artikel!$B$2:$B$121,0))),""))</f>
        <v/>
      </c>
      <c r="L244" s="23">
        <f>IF(OR($D244&lt;&gt;"erledigt",$I244="",$J244=""),"",ROUND(N($J244)*N($K244),2))</f>
        <v/>
      </c>
      <c r="M244" s="10">
        <f>IF(OR($D244&lt;&gt;"erledigt",$I244="",N($J244)=0),"",IF(N($K244)&gt;0,"","Preis fehlt"))</f>
        <v/>
      </c>
      <c r="N244" s="19" t="n"/>
    </row>
    <row r="245">
      <c r="A245" s="24" t="n"/>
      <c r="B245" s="19" t="n"/>
      <c r="C245" s="19" t="n"/>
      <c r="D245" s="19" t="n"/>
      <c r="E245" s="19" t="n"/>
      <c r="F245" s="25" t="n"/>
      <c r="G245" s="23">
        <f>IF($B245="","",IF(AND($E245&lt;&gt;"",N(IFERROR(INDEX(Personen!$C$2:$C$41,MATCH($E245,Personen!$B$2:$B$41,0)),0))&gt;0),INDEX(Personen!$C$2:$C$41,MATCH($E245,Personen!$B$2:$B$41,0)),Ökonomie!$C$5))</f>
        <v/>
      </c>
      <c r="H245" s="23">
        <f>IF(OR($D245&lt;&gt;"erledigt",$F245=""),"",ROUND(N($F245)*N($G245),2))</f>
        <v/>
      </c>
      <c r="I245" s="19" t="n"/>
      <c r="J245" s="20" t="n"/>
      <c r="K245" s="23">
        <f>IF($I245="","",IFERROR(IF(N(INDEX(Artikel!$E$2:$E$121,MATCH($I245,Artikel!$B$2:$B$121,0)))=0,"",INDEX(Artikel!$E$2:$E$121,MATCH($I245,Artikel!$B$2:$B$121,0))),""))</f>
        <v/>
      </c>
      <c r="L245" s="23">
        <f>IF(OR($D245&lt;&gt;"erledigt",$I245="",$J245=""),"",ROUND(N($J245)*N($K245),2))</f>
        <v/>
      </c>
      <c r="M245" s="10">
        <f>IF(OR($D245&lt;&gt;"erledigt",$I245="",N($J245)=0),"",IF(N($K245)&gt;0,"","Preis fehlt"))</f>
        <v/>
      </c>
      <c r="N245" s="19" t="n"/>
    </row>
    <row r="246">
      <c r="A246" s="24" t="n"/>
      <c r="B246" s="19" t="n"/>
      <c r="C246" s="19" t="n"/>
      <c r="D246" s="19" t="n"/>
      <c r="E246" s="19" t="n"/>
      <c r="F246" s="25" t="n"/>
      <c r="G246" s="23">
        <f>IF($B246="","",IF(AND($E246&lt;&gt;"",N(IFERROR(INDEX(Personen!$C$2:$C$41,MATCH($E246,Personen!$B$2:$B$41,0)),0))&gt;0),INDEX(Personen!$C$2:$C$41,MATCH($E246,Personen!$B$2:$B$41,0)),Ökonomie!$C$5))</f>
        <v/>
      </c>
      <c r="H246" s="23">
        <f>IF(OR($D246&lt;&gt;"erledigt",$F246=""),"",ROUND(N($F246)*N($G246),2))</f>
        <v/>
      </c>
      <c r="I246" s="19" t="n"/>
      <c r="J246" s="20" t="n"/>
      <c r="K246" s="23">
        <f>IF($I246="","",IFERROR(IF(N(INDEX(Artikel!$E$2:$E$121,MATCH($I246,Artikel!$B$2:$B$121,0)))=0,"",INDEX(Artikel!$E$2:$E$121,MATCH($I246,Artikel!$B$2:$B$121,0))),""))</f>
        <v/>
      </c>
      <c r="L246" s="23">
        <f>IF(OR($D246&lt;&gt;"erledigt",$I246="",$J246=""),"",ROUND(N($J246)*N($K246),2))</f>
        <v/>
      </c>
      <c r="M246" s="10">
        <f>IF(OR($D246&lt;&gt;"erledigt",$I246="",N($J246)=0),"",IF(N($K246)&gt;0,"","Preis fehlt"))</f>
        <v/>
      </c>
      <c r="N246" s="19" t="n"/>
    </row>
    <row r="247">
      <c r="A247" s="24" t="n"/>
      <c r="B247" s="19" t="n"/>
      <c r="C247" s="19" t="n"/>
      <c r="D247" s="19" t="n"/>
      <c r="E247" s="19" t="n"/>
      <c r="F247" s="25" t="n"/>
      <c r="G247" s="23">
        <f>IF($B247="","",IF(AND($E247&lt;&gt;"",N(IFERROR(INDEX(Personen!$C$2:$C$41,MATCH($E247,Personen!$B$2:$B$41,0)),0))&gt;0),INDEX(Personen!$C$2:$C$41,MATCH($E247,Personen!$B$2:$B$41,0)),Ökonomie!$C$5))</f>
        <v/>
      </c>
      <c r="H247" s="23">
        <f>IF(OR($D247&lt;&gt;"erledigt",$F247=""),"",ROUND(N($F247)*N($G247),2))</f>
        <v/>
      </c>
      <c r="I247" s="19" t="n"/>
      <c r="J247" s="20" t="n"/>
      <c r="K247" s="23">
        <f>IF($I247="","",IFERROR(IF(N(INDEX(Artikel!$E$2:$E$121,MATCH($I247,Artikel!$B$2:$B$121,0)))=0,"",INDEX(Artikel!$E$2:$E$121,MATCH($I247,Artikel!$B$2:$B$121,0))),""))</f>
        <v/>
      </c>
      <c r="L247" s="23">
        <f>IF(OR($D247&lt;&gt;"erledigt",$I247="",$J247=""),"",ROUND(N($J247)*N($K247),2))</f>
        <v/>
      </c>
      <c r="M247" s="10">
        <f>IF(OR($D247&lt;&gt;"erledigt",$I247="",N($J247)=0),"",IF(N($K247)&gt;0,"","Preis fehlt"))</f>
        <v/>
      </c>
      <c r="N247" s="19" t="n"/>
    </row>
    <row r="248">
      <c r="A248" s="24" t="n"/>
      <c r="B248" s="19" t="n"/>
      <c r="C248" s="19" t="n"/>
      <c r="D248" s="19" t="n"/>
      <c r="E248" s="19" t="n"/>
      <c r="F248" s="25" t="n"/>
      <c r="G248" s="23">
        <f>IF($B248="","",IF(AND($E248&lt;&gt;"",N(IFERROR(INDEX(Personen!$C$2:$C$41,MATCH($E248,Personen!$B$2:$B$41,0)),0))&gt;0),INDEX(Personen!$C$2:$C$41,MATCH($E248,Personen!$B$2:$B$41,0)),Ökonomie!$C$5))</f>
        <v/>
      </c>
      <c r="H248" s="23">
        <f>IF(OR($D248&lt;&gt;"erledigt",$F248=""),"",ROUND(N($F248)*N($G248),2))</f>
        <v/>
      </c>
      <c r="I248" s="19" t="n"/>
      <c r="J248" s="20" t="n"/>
      <c r="K248" s="23">
        <f>IF($I248="","",IFERROR(IF(N(INDEX(Artikel!$E$2:$E$121,MATCH($I248,Artikel!$B$2:$B$121,0)))=0,"",INDEX(Artikel!$E$2:$E$121,MATCH($I248,Artikel!$B$2:$B$121,0))),""))</f>
        <v/>
      </c>
      <c r="L248" s="23">
        <f>IF(OR($D248&lt;&gt;"erledigt",$I248="",$J248=""),"",ROUND(N($J248)*N($K248),2))</f>
        <v/>
      </c>
      <c r="M248" s="10">
        <f>IF(OR($D248&lt;&gt;"erledigt",$I248="",N($J248)=0),"",IF(N($K248)&gt;0,"","Preis fehlt"))</f>
        <v/>
      </c>
      <c r="N248" s="19" t="n"/>
    </row>
    <row r="249">
      <c r="A249" s="24" t="n"/>
      <c r="B249" s="19" t="n"/>
      <c r="C249" s="19" t="n"/>
      <c r="D249" s="19" t="n"/>
      <c r="E249" s="19" t="n"/>
      <c r="F249" s="25" t="n"/>
      <c r="G249" s="23">
        <f>IF($B249="","",IF(AND($E249&lt;&gt;"",N(IFERROR(INDEX(Personen!$C$2:$C$41,MATCH($E249,Personen!$B$2:$B$41,0)),0))&gt;0),INDEX(Personen!$C$2:$C$41,MATCH($E249,Personen!$B$2:$B$41,0)),Ökonomie!$C$5))</f>
        <v/>
      </c>
      <c r="H249" s="23">
        <f>IF(OR($D249&lt;&gt;"erledigt",$F249=""),"",ROUND(N($F249)*N($G249),2))</f>
        <v/>
      </c>
      <c r="I249" s="19" t="n"/>
      <c r="J249" s="20" t="n"/>
      <c r="K249" s="23">
        <f>IF($I249="","",IFERROR(IF(N(INDEX(Artikel!$E$2:$E$121,MATCH($I249,Artikel!$B$2:$B$121,0)))=0,"",INDEX(Artikel!$E$2:$E$121,MATCH($I249,Artikel!$B$2:$B$121,0))),""))</f>
        <v/>
      </c>
      <c r="L249" s="23">
        <f>IF(OR($D249&lt;&gt;"erledigt",$I249="",$J249=""),"",ROUND(N($J249)*N($K249),2))</f>
        <v/>
      </c>
      <c r="M249" s="10">
        <f>IF(OR($D249&lt;&gt;"erledigt",$I249="",N($J249)=0),"",IF(N($K249)&gt;0,"","Preis fehlt"))</f>
        <v/>
      </c>
      <c r="N249" s="19" t="n"/>
    </row>
    <row r="250">
      <c r="A250" s="24" t="n"/>
      <c r="B250" s="19" t="n"/>
      <c r="C250" s="19" t="n"/>
      <c r="D250" s="19" t="n"/>
      <c r="E250" s="19" t="n"/>
      <c r="F250" s="25" t="n"/>
      <c r="G250" s="23">
        <f>IF($B250="","",IF(AND($E250&lt;&gt;"",N(IFERROR(INDEX(Personen!$C$2:$C$41,MATCH($E250,Personen!$B$2:$B$41,0)),0))&gt;0),INDEX(Personen!$C$2:$C$41,MATCH($E250,Personen!$B$2:$B$41,0)),Ökonomie!$C$5))</f>
        <v/>
      </c>
      <c r="H250" s="23">
        <f>IF(OR($D250&lt;&gt;"erledigt",$F250=""),"",ROUND(N($F250)*N($G250),2))</f>
        <v/>
      </c>
      <c r="I250" s="19" t="n"/>
      <c r="J250" s="20" t="n"/>
      <c r="K250" s="23">
        <f>IF($I250="","",IFERROR(IF(N(INDEX(Artikel!$E$2:$E$121,MATCH($I250,Artikel!$B$2:$B$121,0)))=0,"",INDEX(Artikel!$E$2:$E$121,MATCH($I250,Artikel!$B$2:$B$121,0))),""))</f>
        <v/>
      </c>
      <c r="L250" s="23">
        <f>IF(OR($D250&lt;&gt;"erledigt",$I250="",$J250=""),"",ROUND(N($J250)*N($K250),2))</f>
        <v/>
      </c>
      <c r="M250" s="10">
        <f>IF(OR($D250&lt;&gt;"erledigt",$I250="",N($J250)=0),"",IF(N($K250)&gt;0,"","Preis fehlt"))</f>
        <v/>
      </c>
      <c r="N250" s="19" t="n"/>
    </row>
    <row r="251">
      <c r="A251" s="24" t="n"/>
      <c r="B251" s="19" t="n"/>
      <c r="C251" s="19" t="n"/>
      <c r="D251" s="19" t="n"/>
      <c r="E251" s="19" t="n"/>
      <c r="F251" s="25" t="n"/>
      <c r="G251" s="23">
        <f>IF($B251="","",IF(AND($E251&lt;&gt;"",N(IFERROR(INDEX(Personen!$C$2:$C$41,MATCH($E251,Personen!$B$2:$B$41,0)),0))&gt;0),INDEX(Personen!$C$2:$C$41,MATCH($E251,Personen!$B$2:$B$41,0)),Ökonomie!$C$5))</f>
        <v/>
      </c>
      <c r="H251" s="23">
        <f>IF(OR($D251&lt;&gt;"erledigt",$F251=""),"",ROUND(N($F251)*N($G251),2))</f>
        <v/>
      </c>
      <c r="I251" s="19" t="n"/>
      <c r="J251" s="20" t="n"/>
      <c r="K251" s="23">
        <f>IF($I251="","",IFERROR(IF(N(INDEX(Artikel!$E$2:$E$121,MATCH($I251,Artikel!$B$2:$B$121,0)))=0,"",INDEX(Artikel!$E$2:$E$121,MATCH($I251,Artikel!$B$2:$B$121,0))),""))</f>
        <v/>
      </c>
      <c r="L251" s="23">
        <f>IF(OR($D251&lt;&gt;"erledigt",$I251="",$J251=""),"",ROUND(N($J251)*N($K251),2))</f>
        <v/>
      </c>
      <c r="M251" s="10">
        <f>IF(OR($D251&lt;&gt;"erledigt",$I251="",N($J251)=0),"",IF(N($K251)&gt;0,"","Preis fehlt"))</f>
        <v/>
      </c>
      <c r="N251" s="19" t="n"/>
    </row>
    <row r="252">
      <c r="A252" s="24" t="n"/>
      <c r="B252" s="19" t="n"/>
      <c r="C252" s="19" t="n"/>
      <c r="D252" s="19" t="n"/>
      <c r="E252" s="19" t="n"/>
      <c r="F252" s="25" t="n"/>
      <c r="G252" s="23">
        <f>IF($B252="","",IF(AND($E252&lt;&gt;"",N(IFERROR(INDEX(Personen!$C$2:$C$41,MATCH($E252,Personen!$B$2:$B$41,0)),0))&gt;0),INDEX(Personen!$C$2:$C$41,MATCH($E252,Personen!$B$2:$B$41,0)),Ökonomie!$C$5))</f>
        <v/>
      </c>
      <c r="H252" s="23">
        <f>IF(OR($D252&lt;&gt;"erledigt",$F252=""),"",ROUND(N($F252)*N($G252),2))</f>
        <v/>
      </c>
      <c r="I252" s="19" t="n"/>
      <c r="J252" s="20" t="n"/>
      <c r="K252" s="23">
        <f>IF($I252="","",IFERROR(IF(N(INDEX(Artikel!$E$2:$E$121,MATCH($I252,Artikel!$B$2:$B$121,0)))=0,"",INDEX(Artikel!$E$2:$E$121,MATCH($I252,Artikel!$B$2:$B$121,0))),""))</f>
        <v/>
      </c>
      <c r="L252" s="23">
        <f>IF(OR($D252&lt;&gt;"erledigt",$I252="",$J252=""),"",ROUND(N($J252)*N($K252),2))</f>
        <v/>
      </c>
      <c r="M252" s="10">
        <f>IF(OR($D252&lt;&gt;"erledigt",$I252="",N($J252)=0),"",IF(N($K252)&gt;0,"","Preis fehlt"))</f>
        <v/>
      </c>
      <c r="N252" s="19" t="n"/>
    </row>
    <row r="253">
      <c r="A253" s="24" t="n"/>
      <c r="B253" s="19" t="n"/>
      <c r="C253" s="19" t="n"/>
      <c r="D253" s="19" t="n"/>
      <c r="E253" s="19" t="n"/>
      <c r="F253" s="25" t="n"/>
      <c r="G253" s="23">
        <f>IF($B253="","",IF(AND($E253&lt;&gt;"",N(IFERROR(INDEX(Personen!$C$2:$C$41,MATCH($E253,Personen!$B$2:$B$41,0)),0))&gt;0),INDEX(Personen!$C$2:$C$41,MATCH($E253,Personen!$B$2:$B$41,0)),Ökonomie!$C$5))</f>
        <v/>
      </c>
      <c r="H253" s="23">
        <f>IF(OR($D253&lt;&gt;"erledigt",$F253=""),"",ROUND(N($F253)*N($G253),2))</f>
        <v/>
      </c>
      <c r="I253" s="19" t="n"/>
      <c r="J253" s="20" t="n"/>
      <c r="K253" s="23">
        <f>IF($I253="","",IFERROR(IF(N(INDEX(Artikel!$E$2:$E$121,MATCH($I253,Artikel!$B$2:$B$121,0)))=0,"",INDEX(Artikel!$E$2:$E$121,MATCH($I253,Artikel!$B$2:$B$121,0))),""))</f>
        <v/>
      </c>
      <c r="L253" s="23">
        <f>IF(OR($D253&lt;&gt;"erledigt",$I253="",$J253=""),"",ROUND(N($J253)*N($K253),2))</f>
        <v/>
      </c>
      <c r="M253" s="10">
        <f>IF(OR($D253&lt;&gt;"erledigt",$I253="",N($J253)=0),"",IF(N($K253)&gt;0,"","Preis fehlt"))</f>
        <v/>
      </c>
      <c r="N253" s="19" t="n"/>
    </row>
    <row r="254">
      <c r="A254" s="24" t="n"/>
      <c r="B254" s="19" t="n"/>
      <c r="C254" s="19" t="n"/>
      <c r="D254" s="19" t="n"/>
      <c r="E254" s="19" t="n"/>
      <c r="F254" s="25" t="n"/>
      <c r="G254" s="23">
        <f>IF($B254="","",IF(AND($E254&lt;&gt;"",N(IFERROR(INDEX(Personen!$C$2:$C$41,MATCH($E254,Personen!$B$2:$B$41,0)),0))&gt;0),INDEX(Personen!$C$2:$C$41,MATCH($E254,Personen!$B$2:$B$41,0)),Ökonomie!$C$5))</f>
        <v/>
      </c>
      <c r="H254" s="23">
        <f>IF(OR($D254&lt;&gt;"erledigt",$F254=""),"",ROUND(N($F254)*N($G254),2))</f>
        <v/>
      </c>
      <c r="I254" s="19" t="n"/>
      <c r="J254" s="20" t="n"/>
      <c r="K254" s="23">
        <f>IF($I254="","",IFERROR(IF(N(INDEX(Artikel!$E$2:$E$121,MATCH($I254,Artikel!$B$2:$B$121,0)))=0,"",INDEX(Artikel!$E$2:$E$121,MATCH($I254,Artikel!$B$2:$B$121,0))),""))</f>
        <v/>
      </c>
      <c r="L254" s="23">
        <f>IF(OR($D254&lt;&gt;"erledigt",$I254="",$J254=""),"",ROUND(N($J254)*N($K254),2))</f>
        <v/>
      </c>
      <c r="M254" s="10">
        <f>IF(OR($D254&lt;&gt;"erledigt",$I254="",N($J254)=0),"",IF(N($K254)&gt;0,"","Preis fehlt"))</f>
        <v/>
      </c>
      <c r="N254" s="19" t="n"/>
    </row>
    <row r="255">
      <c r="A255" s="24" t="n"/>
      <c r="B255" s="19" t="n"/>
      <c r="C255" s="19" t="n"/>
      <c r="D255" s="19" t="n"/>
      <c r="E255" s="19" t="n"/>
      <c r="F255" s="25" t="n"/>
      <c r="G255" s="23">
        <f>IF($B255="","",IF(AND($E255&lt;&gt;"",N(IFERROR(INDEX(Personen!$C$2:$C$41,MATCH($E255,Personen!$B$2:$B$41,0)),0))&gt;0),INDEX(Personen!$C$2:$C$41,MATCH($E255,Personen!$B$2:$B$41,0)),Ökonomie!$C$5))</f>
        <v/>
      </c>
      <c r="H255" s="23">
        <f>IF(OR($D255&lt;&gt;"erledigt",$F255=""),"",ROUND(N($F255)*N($G255),2))</f>
        <v/>
      </c>
      <c r="I255" s="19" t="n"/>
      <c r="J255" s="20" t="n"/>
      <c r="K255" s="23">
        <f>IF($I255="","",IFERROR(IF(N(INDEX(Artikel!$E$2:$E$121,MATCH($I255,Artikel!$B$2:$B$121,0)))=0,"",INDEX(Artikel!$E$2:$E$121,MATCH($I255,Artikel!$B$2:$B$121,0))),""))</f>
        <v/>
      </c>
      <c r="L255" s="23">
        <f>IF(OR($D255&lt;&gt;"erledigt",$I255="",$J255=""),"",ROUND(N($J255)*N($K255),2))</f>
        <v/>
      </c>
      <c r="M255" s="10">
        <f>IF(OR($D255&lt;&gt;"erledigt",$I255="",N($J255)=0),"",IF(N($K255)&gt;0,"","Preis fehlt"))</f>
        <v/>
      </c>
      <c r="N255" s="19" t="n"/>
    </row>
    <row r="256">
      <c r="A256" s="24" t="n"/>
      <c r="B256" s="19" t="n"/>
      <c r="C256" s="19" t="n"/>
      <c r="D256" s="19" t="n"/>
      <c r="E256" s="19" t="n"/>
      <c r="F256" s="25" t="n"/>
      <c r="G256" s="23">
        <f>IF($B256="","",IF(AND($E256&lt;&gt;"",N(IFERROR(INDEX(Personen!$C$2:$C$41,MATCH($E256,Personen!$B$2:$B$41,0)),0))&gt;0),INDEX(Personen!$C$2:$C$41,MATCH($E256,Personen!$B$2:$B$41,0)),Ökonomie!$C$5))</f>
        <v/>
      </c>
      <c r="H256" s="23">
        <f>IF(OR($D256&lt;&gt;"erledigt",$F256=""),"",ROUND(N($F256)*N($G256),2))</f>
        <v/>
      </c>
      <c r="I256" s="19" t="n"/>
      <c r="J256" s="20" t="n"/>
      <c r="K256" s="23">
        <f>IF($I256="","",IFERROR(IF(N(INDEX(Artikel!$E$2:$E$121,MATCH($I256,Artikel!$B$2:$B$121,0)))=0,"",INDEX(Artikel!$E$2:$E$121,MATCH($I256,Artikel!$B$2:$B$121,0))),""))</f>
        <v/>
      </c>
      <c r="L256" s="23">
        <f>IF(OR($D256&lt;&gt;"erledigt",$I256="",$J256=""),"",ROUND(N($J256)*N($K256),2))</f>
        <v/>
      </c>
      <c r="M256" s="10">
        <f>IF(OR($D256&lt;&gt;"erledigt",$I256="",N($J256)=0),"",IF(N($K256)&gt;0,"","Preis fehlt"))</f>
        <v/>
      </c>
      <c r="N256" s="19" t="n"/>
    </row>
    <row r="257">
      <c r="A257" s="24" t="n"/>
      <c r="B257" s="19" t="n"/>
      <c r="C257" s="19" t="n"/>
      <c r="D257" s="19" t="n"/>
      <c r="E257" s="19" t="n"/>
      <c r="F257" s="25" t="n"/>
      <c r="G257" s="23">
        <f>IF($B257="","",IF(AND($E257&lt;&gt;"",N(IFERROR(INDEX(Personen!$C$2:$C$41,MATCH($E257,Personen!$B$2:$B$41,0)),0))&gt;0),INDEX(Personen!$C$2:$C$41,MATCH($E257,Personen!$B$2:$B$41,0)),Ökonomie!$C$5))</f>
        <v/>
      </c>
      <c r="H257" s="23">
        <f>IF(OR($D257&lt;&gt;"erledigt",$F257=""),"",ROUND(N($F257)*N($G257),2))</f>
        <v/>
      </c>
      <c r="I257" s="19" t="n"/>
      <c r="J257" s="20" t="n"/>
      <c r="K257" s="23">
        <f>IF($I257="","",IFERROR(IF(N(INDEX(Artikel!$E$2:$E$121,MATCH($I257,Artikel!$B$2:$B$121,0)))=0,"",INDEX(Artikel!$E$2:$E$121,MATCH($I257,Artikel!$B$2:$B$121,0))),""))</f>
        <v/>
      </c>
      <c r="L257" s="23">
        <f>IF(OR($D257&lt;&gt;"erledigt",$I257="",$J257=""),"",ROUND(N($J257)*N($K257),2))</f>
        <v/>
      </c>
      <c r="M257" s="10">
        <f>IF(OR($D257&lt;&gt;"erledigt",$I257="",N($J257)=0),"",IF(N($K257)&gt;0,"","Preis fehlt"))</f>
        <v/>
      </c>
      <c r="N257" s="19" t="n"/>
    </row>
    <row r="258">
      <c r="A258" s="24" t="n"/>
      <c r="B258" s="19" t="n"/>
      <c r="C258" s="19" t="n"/>
      <c r="D258" s="19" t="n"/>
      <c r="E258" s="19" t="n"/>
      <c r="F258" s="25" t="n"/>
      <c r="G258" s="23">
        <f>IF($B258="","",IF(AND($E258&lt;&gt;"",N(IFERROR(INDEX(Personen!$C$2:$C$41,MATCH($E258,Personen!$B$2:$B$41,0)),0))&gt;0),INDEX(Personen!$C$2:$C$41,MATCH($E258,Personen!$B$2:$B$41,0)),Ökonomie!$C$5))</f>
        <v/>
      </c>
      <c r="H258" s="23">
        <f>IF(OR($D258&lt;&gt;"erledigt",$F258=""),"",ROUND(N($F258)*N($G258),2))</f>
        <v/>
      </c>
      <c r="I258" s="19" t="n"/>
      <c r="J258" s="20" t="n"/>
      <c r="K258" s="23">
        <f>IF($I258="","",IFERROR(IF(N(INDEX(Artikel!$E$2:$E$121,MATCH($I258,Artikel!$B$2:$B$121,0)))=0,"",INDEX(Artikel!$E$2:$E$121,MATCH($I258,Artikel!$B$2:$B$121,0))),""))</f>
        <v/>
      </c>
      <c r="L258" s="23">
        <f>IF(OR($D258&lt;&gt;"erledigt",$I258="",$J258=""),"",ROUND(N($J258)*N($K258),2))</f>
        <v/>
      </c>
      <c r="M258" s="10">
        <f>IF(OR($D258&lt;&gt;"erledigt",$I258="",N($J258)=0),"",IF(N($K258)&gt;0,"","Preis fehlt"))</f>
        <v/>
      </c>
      <c r="N258" s="19" t="n"/>
    </row>
    <row r="259">
      <c r="A259" s="24" t="n"/>
      <c r="B259" s="19" t="n"/>
      <c r="C259" s="19" t="n"/>
      <c r="D259" s="19" t="n"/>
      <c r="E259" s="19" t="n"/>
      <c r="F259" s="25" t="n"/>
      <c r="G259" s="23">
        <f>IF($B259="","",IF(AND($E259&lt;&gt;"",N(IFERROR(INDEX(Personen!$C$2:$C$41,MATCH($E259,Personen!$B$2:$B$41,0)),0))&gt;0),INDEX(Personen!$C$2:$C$41,MATCH($E259,Personen!$B$2:$B$41,0)),Ökonomie!$C$5))</f>
        <v/>
      </c>
      <c r="H259" s="23">
        <f>IF(OR($D259&lt;&gt;"erledigt",$F259=""),"",ROUND(N($F259)*N($G259),2))</f>
        <v/>
      </c>
      <c r="I259" s="19" t="n"/>
      <c r="J259" s="20" t="n"/>
      <c r="K259" s="23">
        <f>IF($I259="","",IFERROR(IF(N(INDEX(Artikel!$E$2:$E$121,MATCH($I259,Artikel!$B$2:$B$121,0)))=0,"",INDEX(Artikel!$E$2:$E$121,MATCH($I259,Artikel!$B$2:$B$121,0))),""))</f>
        <v/>
      </c>
      <c r="L259" s="23">
        <f>IF(OR($D259&lt;&gt;"erledigt",$I259="",$J259=""),"",ROUND(N($J259)*N($K259),2))</f>
        <v/>
      </c>
      <c r="M259" s="10">
        <f>IF(OR($D259&lt;&gt;"erledigt",$I259="",N($J259)=0),"",IF(N($K259)&gt;0,"","Preis fehlt"))</f>
        <v/>
      </c>
      <c r="N259" s="19" t="n"/>
    </row>
    <row r="260">
      <c r="A260" s="24" t="n"/>
      <c r="B260" s="19" t="n"/>
      <c r="C260" s="19" t="n"/>
      <c r="D260" s="19" t="n"/>
      <c r="E260" s="19" t="n"/>
      <c r="F260" s="25" t="n"/>
      <c r="G260" s="23">
        <f>IF($B260="","",IF(AND($E260&lt;&gt;"",N(IFERROR(INDEX(Personen!$C$2:$C$41,MATCH($E260,Personen!$B$2:$B$41,0)),0))&gt;0),INDEX(Personen!$C$2:$C$41,MATCH($E260,Personen!$B$2:$B$41,0)),Ökonomie!$C$5))</f>
        <v/>
      </c>
      <c r="H260" s="23">
        <f>IF(OR($D260&lt;&gt;"erledigt",$F260=""),"",ROUND(N($F260)*N($G260),2))</f>
        <v/>
      </c>
      <c r="I260" s="19" t="n"/>
      <c r="J260" s="20" t="n"/>
      <c r="K260" s="23">
        <f>IF($I260="","",IFERROR(IF(N(INDEX(Artikel!$E$2:$E$121,MATCH($I260,Artikel!$B$2:$B$121,0)))=0,"",INDEX(Artikel!$E$2:$E$121,MATCH($I260,Artikel!$B$2:$B$121,0))),""))</f>
        <v/>
      </c>
      <c r="L260" s="23">
        <f>IF(OR($D260&lt;&gt;"erledigt",$I260="",$J260=""),"",ROUND(N($J260)*N($K260),2))</f>
        <v/>
      </c>
      <c r="M260" s="10">
        <f>IF(OR($D260&lt;&gt;"erledigt",$I260="",N($J260)=0),"",IF(N($K260)&gt;0,"","Preis fehlt"))</f>
        <v/>
      </c>
      <c r="N260" s="19" t="n"/>
    </row>
    <row r="261">
      <c r="A261" s="24" t="n"/>
      <c r="B261" s="19" t="n"/>
      <c r="C261" s="19" t="n"/>
      <c r="D261" s="19" t="n"/>
      <c r="E261" s="19" t="n"/>
      <c r="F261" s="25" t="n"/>
      <c r="G261" s="23">
        <f>IF($B261="","",IF(AND($E261&lt;&gt;"",N(IFERROR(INDEX(Personen!$C$2:$C$41,MATCH($E261,Personen!$B$2:$B$41,0)),0))&gt;0),INDEX(Personen!$C$2:$C$41,MATCH($E261,Personen!$B$2:$B$41,0)),Ökonomie!$C$5))</f>
        <v/>
      </c>
      <c r="H261" s="23">
        <f>IF(OR($D261&lt;&gt;"erledigt",$F261=""),"",ROUND(N($F261)*N($G261),2))</f>
        <v/>
      </c>
      <c r="I261" s="19" t="n"/>
      <c r="J261" s="20" t="n"/>
      <c r="K261" s="23">
        <f>IF($I261="","",IFERROR(IF(N(INDEX(Artikel!$E$2:$E$121,MATCH($I261,Artikel!$B$2:$B$121,0)))=0,"",INDEX(Artikel!$E$2:$E$121,MATCH($I261,Artikel!$B$2:$B$121,0))),""))</f>
        <v/>
      </c>
      <c r="L261" s="23">
        <f>IF(OR($D261&lt;&gt;"erledigt",$I261="",$J261=""),"",ROUND(N($J261)*N($K261),2))</f>
        <v/>
      </c>
      <c r="M261" s="10">
        <f>IF(OR($D261&lt;&gt;"erledigt",$I261="",N($J261)=0),"",IF(N($K261)&gt;0,"","Preis fehlt"))</f>
        <v/>
      </c>
      <c r="N261" s="19" t="n"/>
    </row>
    <row r="262">
      <c r="A262" s="24" t="n"/>
      <c r="B262" s="19" t="n"/>
      <c r="C262" s="19" t="n"/>
      <c r="D262" s="19" t="n"/>
      <c r="E262" s="19" t="n"/>
      <c r="F262" s="25" t="n"/>
      <c r="G262" s="23">
        <f>IF($B262="","",IF(AND($E262&lt;&gt;"",N(IFERROR(INDEX(Personen!$C$2:$C$41,MATCH($E262,Personen!$B$2:$B$41,0)),0))&gt;0),INDEX(Personen!$C$2:$C$41,MATCH($E262,Personen!$B$2:$B$41,0)),Ökonomie!$C$5))</f>
        <v/>
      </c>
      <c r="H262" s="23">
        <f>IF(OR($D262&lt;&gt;"erledigt",$F262=""),"",ROUND(N($F262)*N($G262),2))</f>
        <v/>
      </c>
      <c r="I262" s="19" t="n"/>
      <c r="J262" s="20" t="n"/>
      <c r="K262" s="23">
        <f>IF($I262="","",IFERROR(IF(N(INDEX(Artikel!$E$2:$E$121,MATCH($I262,Artikel!$B$2:$B$121,0)))=0,"",INDEX(Artikel!$E$2:$E$121,MATCH($I262,Artikel!$B$2:$B$121,0))),""))</f>
        <v/>
      </c>
      <c r="L262" s="23">
        <f>IF(OR($D262&lt;&gt;"erledigt",$I262="",$J262=""),"",ROUND(N($J262)*N($K262),2))</f>
        <v/>
      </c>
      <c r="M262" s="10">
        <f>IF(OR($D262&lt;&gt;"erledigt",$I262="",N($J262)=0),"",IF(N($K262)&gt;0,"","Preis fehlt"))</f>
        <v/>
      </c>
      <c r="N262" s="19" t="n"/>
    </row>
    <row r="263">
      <c r="A263" s="24" t="n"/>
      <c r="B263" s="19" t="n"/>
      <c r="C263" s="19" t="n"/>
      <c r="D263" s="19" t="n"/>
      <c r="E263" s="19" t="n"/>
      <c r="F263" s="25" t="n"/>
      <c r="G263" s="23">
        <f>IF($B263="","",IF(AND($E263&lt;&gt;"",N(IFERROR(INDEX(Personen!$C$2:$C$41,MATCH($E263,Personen!$B$2:$B$41,0)),0))&gt;0),INDEX(Personen!$C$2:$C$41,MATCH($E263,Personen!$B$2:$B$41,0)),Ökonomie!$C$5))</f>
        <v/>
      </c>
      <c r="H263" s="23">
        <f>IF(OR($D263&lt;&gt;"erledigt",$F263=""),"",ROUND(N($F263)*N($G263),2))</f>
        <v/>
      </c>
      <c r="I263" s="19" t="n"/>
      <c r="J263" s="20" t="n"/>
      <c r="K263" s="23">
        <f>IF($I263="","",IFERROR(IF(N(INDEX(Artikel!$E$2:$E$121,MATCH($I263,Artikel!$B$2:$B$121,0)))=0,"",INDEX(Artikel!$E$2:$E$121,MATCH($I263,Artikel!$B$2:$B$121,0))),""))</f>
        <v/>
      </c>
      <c r="L263" s="23">
        <f>IF(OR($D263&lt;&gt;"erledigt",$I263="",$J263=""),"",ROUND(N($J263)*N($K263),2))</f>
        <v/>
      </c>
      <c r="M263" s="10">
        <f>IF(OR($D263&lt;&gt;"erledigt",$I263="",N($J263)=0),"",IF(N($K263)&gt;0,"","Preis fehlt"))</f>
        <v/>
      </c>
      <c r="N263" s="19" t="n"/>
    </row>
    <row r="264">
      <c r="A264" s="24" t="n"/>
      <c r="B264" s="19" t="n"/>
      <c r="C264" s="19" t="n"/>
      <c r="D264" s="19" t="n"/>
      <c r="E264" s="19" t="n"/>
      <c r="F264" s="25" t="n"/>
      <c r="G264" s="23">
        <f>IF($B264="","",IF(AND($E264&lt;&gt;"",N(IFERROR(INDEX(Personen!$C$2:$C$41,MATCH($E264,Personen!$B$2:$B$41,0)),0))&gt;0),INDEX(Personen!$C$2:$C$41,MATCH($E264,Personen!$B$2:$B$41,0)),Ökonomie!$C$5))</f>
        <v/>
      </c>
      <c r="H264" s="23">
        <f>IF(OR($D264&lt;&gt;"erledigt",$F264=""),"",ROUND(N($F264)*N($G264),2))</f>
        <v/>
      </c>
      <c r="I264" s="19" t="n"/>
      <c r="J264" s="20" t="n"/>
      <c r="K264" s="23">
        <f>IF($I264="","",IFERROR(IF(N(INDEX(Artikel!$E$2:$E$121,MATCH($I264,Artikel!$B$2:$B$121,0)))=0,"",INDEX(Artikel!$E$2:$E$121,MATCH($I264,Artikel!$B$2:$B$121,0))),""))</f>
        <v/>
      </c>
      <c r="L264" s="23">
        <f>IF(OR($D264&lt;&gt;"erledigt",$I264="",$J264=""),"",ROUND(N($J264)*N($K264),2))</f>
        <v/>
      </c>
      <c r="M264" s="10">
        <f>IF(OR($D264&lt;&gt;"erledigt",$I264="",N($J264)=0),"",IF(N($K264)&gt;0,"","Preis fehlt"))</f>
        <v/>
      </c>
      <c r="N264" s="19" t="n"/>
    </row>
    <row r="265">
      <c r="A265" s="24" t="n"/>
      <c r="B265" s="19" t="n"/>
      <c r="C265" s="19" t="n"/>
      <c r="D265" s="19" t="n"/>
      <c r="E265" s="19" t="n"/>
      <c r="F265" s="25" t="n"/>
      <c r="G265" s="23">
        <f>IF($B265="","",IF(AND($E265&lt;&gt;"",N(IFERROR(INDEX(Personen!$C$2:$C$41,MATCH($E265,Personen!$B$2:$B$41,0)),0))&gt;0),INDEX(Personen!$C$2:$C$41,MATCH($E265,Personen!$B$2:$B$41,0)),Ökonomie!$C$5))</f>
        <v/>
      </c>
      <c r="H265" s="23">
        <f>IF(OR($D265&lt;&gt;"erledigt",$F265=""),"",ROUND(N($F265)*N($G265),2))</f>
        <v/>
      </c>
      <c r="I265" s="19" t="n"/>
      <c r="J265" s="20" t="n"/>
      <c r="K265" s="23">
        <f>IF($I265="","",IFERROR(IF(N(INDEX(Artikel!$E$2:$E$121,MATCH($I265,Artikel!$B$2:$B$121,0)))=0,"",INDEX(Artikel!$E$2:$E$121,MATCH($I265,Artikel!$B$2:$B$121,0))),""))</f>
        <v/>
      </c>
      <c r="L265" s="23">
        <f>IF(OR($D265&lt;&gt;"erledigt",$I265="",$J265=""),"",ROUND(N($J265)*N($K265),2))</f>
        <v/>
      </c>
      <c r="M265" s="10">
        <f>IF(OR($D265&lt;&gt;"erledigt",$I265="",N($J265)=0),"",IF(N($K265)&gt;0,"","Preis fehlt"))</f>
        <v/>
      </c>
      <c r="N265" s="19" t="n"/>
    </row>
    <row r="266">
      <c r="A266" s="24" t="n"/>
      <c r="B266" s="19" t="n"/>
      <c r="C266" s="19" t="n"/>
      <c r="D266" s="19" t="n"/>
      <c r="E266" s="19" t="n"/>
      <c r="F266" s="25" t="n"/>
      <c r="G266" s="23">
        <f>IF($B266="","",IF(AND($E266&lt;&gt;"",N(IFERROR(INDEX(Personen!$C$2:$C$41,MATCH($E266,Personen!$B$2:$B$41,0)),0))&gt;0),INDEX(Personen!$C$2:$C$41,MATCH($E266,Personen!$B$2:$B$41,0)),Ökonomie!$C$5))</f>
        <v/>
      </c>
      <c r="H266" s="23">
        <f>IF(OR($D266&lt;&gt;"erledigt",$F266=""),"",ROUND(N($F266)*N($G266),2))</f>
        <v/>
      </c>
      <c r="I266" s="19" t="n"/>
      <c r="J266" s="20" t="n"/>
      <c r="K266" s="23">
        <f>IF($I266="","",IFERROR(IF(N(INDEX(Artikel!$E$2:$E$121,MATCH($I266,Artikel!$B$2:$B$121,0)))=0,"",INDEX(Artikel!$E$2:$E$121,MATCH($I266,Artikel!$B$2:$B$121,0))),""))</f>
        <v/>
      </c>
      <c r="L266" s="23">
        <f>IF(OR($D266&lt;&gt;"erledigt",$I266="",$J266=""),"",ROUND(N($J266)*N($K266),2))</f>
        <v/>
      </c>
      <c r="M266" s="10">
        <f>IF(OR($D266&lt;&gt;"erledigt",$I266="",N($J266)=0),"",IF(N($K266)&gt;0,"","Preis fehlt"))</f>
        <v/>
      </c>
      <c r="N266" s="19" t="n"/>
    </row>
    <row r="267">
      <c r="A267" s="24" t="n"/>
      <c r="B267" s="19" t="n"/>
      <c r="C267" s="19" t="n"/>
      <c r="D267" s="19" t="n"/>
      <c r="E267" s="19" t="n"/>
      <c r="F267" s="25" t="n"/>
      <c r="G267" s="23">
        <f>IF($B267="","",IF(AND($E267&lt;&gt;"",N(IFERROR(INDEX(Personen!$C$2:$C$41,MATCH($E267,Personen!$B$2:$B$41,0)),0))&gt;0),INDEX(Personen!$C$2:$C$41,MATCH($E267,Personen!$B$2:$B$41,0)),Ökonomie!$C$5))</f>
        <v/>
      </c>
      <c r="H267" s="23">
        <f>IF(OR($D267&lt;&gt;"erledigt",$F267=""),"",ROUND(N($F267)*N($G267),2))</f>
        <v/>
      </c>
      <c r="I267" s="19" t="n"/>
      <c r="J267" s="20" t="n"/>
      <c r="K267" s="23">
        <f>IF($I267="","",IFERROR(IF(N(INDEX(Artikel!$E$2:$E$121,MATCH($I267,Artikel!$B$2:$B$121,0)))=0,"",INDEX(Artikel!$E$2:$E$121,MATCH($I267,Artikel!$B$2:$B$121,0))),""))</f>
        <v/>
      </c>
      <c r="L267" s="23">
        <f>IF(OR($D267&lt;&gt;"erledigt",$I267="",$J267=""),"",ROUND(N($J267)*N($K267),2))</f>
        <v/>
      </c>
      <c r="M267" s="10">
        <f>IF(OR($D267&lt;&gt;"erledigt",$I267="",N($J267)=0),"",IF(N($K267)&gt;0,"","Preis fehlt"))</f>
        <v/>
      </c>
      <c r="N267" s="19" t="n"/>
    </row>
    <row r="268">
      <c r="A268" s="24" t="n"/>
      <c r="B268" s="19" t="n"/>
      <c r="C268" s="19" t="n"/>
      <c r="D268" s="19" t="n"/>
      <c r="E268" s="19" t="n"/>
      <c r="F268" s="25" t="n"/>
      <c r="G268" s="23">
        <f>IF($B268="","",IF(AND($E268&lt;&gt;"",N(IFERROR(INDEX(Personen!$C$2:$C$41,MATCH($E268,Personen!$B$2:$B$41,0)),0))&gt;0),INDEX(Personen!$C$2:$C$41,MATCH($E268,Personen!$B$2:$B$41,0)),Ökonomie!$C$5))</f>
        <v/>
      </c>
      <c r="H268" s="23">
        <f>IF(OR($D268&lt;&gt;"erledigt",$F268=""),"",ROUND(N($F268)*N($G268),2))</f>
        <v/>
      </c>
      <c r="I268" s="19" t="n"/>
      <c r="J268" s="20" t="n"/>
      <c r="K268" s="23">
        <f>IF($I268="","",IFERROR(IF(N(INDEX(Artikel!$E$2:$E$121,MATCH($I268,Artikel!$B$2:$B$121,0)))=0,"",INDEX(Artikel!$E$2:$E$121,MATCH($I268,Artikel!$B$2:$B$121,0))),""))</f>
        <v/>
      </c>
      <c r="L268" s="23">
        <f>IF(OR($D268&lt;&gt;"erledigt",$I268="",$J268=""),"",ROUND(N($J268)*N($K268),2))</f>
        <v/>
      </c>
      <c r="M268" s="10">
        <f>IF(OR($D268&lt;&gt;"erledigt",$I268="",N($J268)=0),"",IF(N($K268)&gt;0,"","Preis fehlt"))</f>
        <v/>
      </c>
      <c r="N268" s="19" t="n"/>
    </row>
    <row r="269">
      <c r="A269" s="24" t="n"/>
      <c r="B269" s="19" t="n"/>
      <c r="C269" s="19" t="n"/>
      <c r="D269" s="19" t="n"/>
      <c r="E269" s="19" t="n"/>
      <c r="F269" s="25" t="n"/>
      <c r="G269" s="23">
        <f>IF($B269="","",IF(AND($E269&lt;&gt;"",N(IFERROR(INDEX(Personen!$C$2:$C$41,MATCH($E269,Personen!$B$2:$B$41,0)),0))&gt;0),INDEX(Personen!$C$2:$C$41,MATCH($E269,Personen!$B$2:$B$41,0)),Ökonomie!$C$5))</f>
        <v/>
      </c>
      <c r="H269" s="23">
        <f>IF(OR($D269&lt;&gt;"erledigt",$F269=""),"",ROUND(N($F269)*N($G269),2))</f>
        <v/>
      </c>
      <c r="I269" s="19" t="n"/>
      <c r="J269" s="20" t="n"/>
      <c r="K269" s="23">
        <f>IF($I269="","",IFERROR(IF(N(INDEX(Artikel!$E$2:$E$121,MATCH($I269,Artikel!$B$2:$B$121,0)))=0,"",INDEX(Artikel!$E$2:$E$121,MATCH($I269,Artikel!$B$2:$B$121,0))),""))</f>
        <v/>
      </c>
      <c r="L269" s="23">
        <f>IF(OR($D269&lt;&gt;"erledigt",$I269="",$J269=""),"",ROUND(N($J269)*N($K269),2))</f>
        <v/>
      </c>
      <c r="M269" s="10">
        <f>IF(OR($D269&lt;&gt;"erledigt",$I269="",N($J269)=0),"",IF(N($K269)&gt;0,"","Preis fehlt"))</f>
        <v/>
      </c>
      <c r="N269" s="19" t="n"/>
    </row>
    <row r="270">
      <c r="A270" s="24" t="n"/>
      <c r="B270" s="19" t="n"/>
      <c r="C270" s="19" t="n"/>
      <c r="D270" s="19" t="n"/>
      <c r="E270" s="19" t="n"/>
      <c r="F270" s="25" t="n"/>
      <c r="G270" s="23">
        <f>IF($B270="","",IF(AND($E270&lt;&gt;"",N(IFERROR(INDEX(Personen!$C$2:$C$41,MATCH($E270,Personen!$B$2:$B$41,0)),0))&gt;0),INDEX(Personen!$C$2:$C$41,MATCH($E270,Personen!$B$2:$B$41,0)),Ökonomie!$C$5))</f>
        <v/>
      </c>
      <c r="H270" s="23">
        <f>IF(OR($D270&lt;&gt;"erledigt",$F270=""),"",ROUND(N($F270)*N($G270),2))</f>
        <v/>
      </c>
      <c r="I270" s="19" t="n"/>
      <c r="J270" s="20" t="n"/>
      <c r="K270" s="23">
        <f>IF($I270="","",IFERROR(IF(N(INDEX(Artikel!$E$2:$E$121,MATCH($I270,Artikel!$B$2:$B$121,0)))=0,"",INDEX(Artikel!$E$2:$E$121,MATCH($I270,Artikel!$B$2:$B$121,0))),""))</f>
        <v/>
      </c>
      <c r="L270" s="23">
        <f>IF(OR($D270&lt;&gt;"erledigt",$I270="",$J270=""),"",ROUND(N($J270)*N($K270),2))</f>
        <v/>
      </c>
      <c r="M270" s="10">
        <f>IF(OR($D270&lt;&gt;"erledigt",$I270="",N($J270)=0),"",IF(N($K270)&gt;0,"","Preis fehlt"))</f>
        <v/>
      </c>
      <c r="N270" s="19" t="n"/>
    </row>
    <row r="271">
      <c r="A271" s="24" t="n"/>
      <c r="B271" s="19" t="n"/>
      <c r="C271" s="19" t="n"/>
      <c r="D271" s="19" t="n"/>
      <c r="E271" s="19" t="n"/>
      <c r="F271" s="25" t="n"/>
      <c r="G271" s="23">
        <f>IF($B271="","",IF(AND($E271&lt;&gt;"",N(IFERROR(INDEX(Personen!$C$2:$C$41,MATCH($E271,Personen!$B$2:$B$41,0)),0))&gt;0),INDEX(Personen!$C$2:$C$41,MATCH($E271,Personen!$B$2:$B$41,0)),Ökonomie!$C$5))</f>
        <v/>
      </c>
      <c r="H271" s="23">
        <f>IF(OR($D271&lt;&gt;"erledigt",$F271=""),"",ROUND(N($F271)*N($G271),2))</f>
        <v/>
      </c>
      <c r="I271" s="19" t="n"/>
      <c r="J271" s="20" t="n"/>
      <c r="K271" s="23">
        <f>IF($I271="","",IFERROR(IF(N(INDEX(Artikel!$E$2:$E$121,MATCH($I271,Artikel!$B$2:$B$121,0)))=0,"",INDEX(Artikel!$E$2:$E$121,MATCH($I271,Artikel!$B$2:$B$121,0))),""))</f>
        <v/>
      </c>
      <c r="L271" s="23">
        <f>IF(OR($D271&lt;&gt;"erledigt",$I271="",$J271=""),"",ROUND(N($J271)*N($K271),2))</f>
        <v/>
      </c>
      <c r="M271" s="10">
        <f>IF(OR($D271&lt;&gt;"erledigt",$I271="",N($J271)=0),"",IF(N($K271)&gt;0,"","Preis fehlt"))</f>
        <v/>
      </c>
      <c r="N271" s="19" t="n"/>
    </row>
    <row r="272">
      <c r="A272" s="24" t="n"/>
      <c r="B272" s="19" t="n"/>
      <c r="C272" s="19" t="n"/>
      <c r="D272" s="19" t="n"/>
      <c r="E272" s="19" t="n"/>
      <c r="F272" s="25" t="n"/>
      <c r="G272" s="23">
        <f>IF($B272="","",IF(AND($E272&lt;&gt;"",N(IFERROR(INDEX(Personen!$C$2:$C$41,MATCH($E272,Personen!$B$2:$B$41,0)),0))&gt;0),INDEX(Personen!$C$2:$C$41,MATCH($E272,Personen!$B$2:$B$41,0)),Ökonomie!$C$5))</f>
        <v/>
      </c>
      <c r="H272" s="23">
        <f>IF(OR($D272&lt;&gt;"erledigt",$F272=""),"",ROUND(N($F272)*N($G272),2))</f>
        <v/>
      </c>
      <c r="I272" s="19" t="n"/>
      <c r="J272" s="20" t="n"/>
      <c r="K272" s="23">
        <f>IF($I272="","",IFERROR(IF(N(INDEX(Artikel!$E$2:$E$121,MATCH($I272,Artikel!$B$2:$B$121,0)))=0,"",INDEX(Artikel!$E$2:$E$121,MATCH($I272,Artikel!$B$2:$B$121,0))),""))</f>
        <v/>
      </c>
      <c r="L272" s="23">
        <f>IF(OR($D272&lt;&gt;"erledigt",$I272="",$J272=""),"",ROUND(N($J272)*N($K272),2))</f>
        <v/>
      </c>
      <c r="M272" s="10">
        <f>IF(OR($D272&lt;&gt;"erledigt",$I272="",N($J272)=0),"",IF(N($K272)&gt;0,"","Preis fehlt"))</f>
        <v/>
      </c>
      <c r="N272" s="19" t="n"/>
    </row>
    <row r="273">
      <c r="A273" s="24" t="n"/>
      <c r="B273" s="19" t="n"/>
      <c r="C273" s="19" t="n"/>
      <c r="D273" s="19" t="n"/>
      <c r="E273" s="19" t="n"/>
      <c r="F273" s="25" t="n"/>
      <c r="G273" s="23">
        <f>IF($B273="","",IF(AND($E273&lt;&gt;"",N(IFERROR(INDEX(Personen!$C$2:$C$41,MATCH($E273,Personen!$B$2:$B$41,0)),0))&gt;0),INDEX(Personen!$C$2:$C$41,MATCH($E273,Personen!$B$2:$B$41,0)),Ökonomie!$C$5))</f>
        <v/>
      </c>
      <c r="H273" s="23">
        <f>IF(OR($D273&lt;&gt;"erledigt",$F273=""),"",ROUND(N($F273)*N($G273),2))</f>
        <v/>
      </c>
      <c r="I273" s="19" t="n"/>
      <c r="J273" s="20" t="n"/>
      <c r="K273" s="23">
        <f>IF($I273="","",IFERROR(IF(N(INDEX(Artikel!$E$2:$E$121,MATCH($I273,Artikel!$B$2:$B$121,0)))=0,"",INDEX(Artikel!$E$2:$E$121,MATCH($I273,Artikel!$B$2:$B$121,0))),""))</f>
        <v/>
      </c>
      <c r="L273" s="23">
        <f>IF(OR($D273&lt;&gt;"erledigt",$I273="",$J273=""),"",ROUND(N($J273)*N($K273),2))</f>
        <v/>
      </c>
      <c r="M273" s="10">
        <f>IF(OR($D273&lt;&gt;"erledigt",$I273="",N($J273)=0),"",IF(N($K273)&gt;0,"","Preis fehlt"))</f>
        <v/>
      </c>
      <c r="N273" s="19" t="n"/>
    </row>
    <row r="274">
      <c r="A274" s="24" t="n"/>
      <c r="B274" s="19" t="n"/>
      <c r="C274" s="19" t="n"/>
      <c r="D274" s="19" t="n"/>
      <c r="E274" s="19" t="n"/>
      <c r="F274" s="25" t="n"/>
      <c r="G274" s="23">
        <f>IF($B274="","",IF(AND($E274&lt;&gt;"",N(IFERROR(INDEX(Personen!$C$2:$C$41,MATCH($E274,Personen!$B$2:$B$41,0)),0))&gt;0),INDEX(Personen!$C$2:$C$41,MATCH($E274,Personen!$B$2:$B$41,0)),Ökonomie!$C$5))</f>
        <v/>
      </c>
      <c r="H274" s="23">
        <f>IF(OR($D274&lt;&gt;"erledigt",$F274=""),"",ROUND(N($F274)*N($G274),2))</f>
        <v/>
      </c>
      <c r="I274" s="19" t="n"/>
      <c r="J274" s="20" t="n"/>
      <c r="K274" s="23">
        <f>IF($I274="","",IFERROR(IF(N(INDEX(Artikel!$E$2:$E$121,MATCH($I274,Artikel!$B$2:$B$121,0)))=0,"",INDEX(Artikel!$E$2:$E$121,MATCH($I274,Artikel!$B$2:$B$121,0))),""))</f>
        <v/>
      </c>
      <c r="L274" s="23">
        <f>IF(OR($D274&lt;&gt;"erledigt",$I274="",$J274=""),"",ROUND(N($J274)*N($K274),2))</f>
        <v/>
      </c>
      <c r="M274" s="10">
        <f>IF(OR($D274&lt;&gt;"erledigt",$I274="",N($J274)=0),"",IF(N($K274)&gt;0,"","Preis fehlt"))</f>
        <v/>
      </c>
      <c r="N274" s="19" t="n"/>
    </row>
    <row r="275">
      <c r="A275" s="24" t="n"/>
      <c r="B275" s="19" t="n"/>
      <c r="C275" s="19" t="n"/>
      <c r="D275" s="19" t="n"/>
      <c r="E275" s="19" t="n"/>
      <c r="F275" s="25" t="n"/>
      <c r="G275" s="23">
        <f>IF($B275="","",IF(AND($E275&lt;&gt;"",N(IFERROR(INDEX(Personen!$C$2:$C$41,MATCH($E275,Personen!$B$2:$B$41,0)),0))&gt;0),INDEX(Personen!$C$2:$C$41,MATCH($E275,Personen!$B$2:$B$41,0)),Ökonomie!$C$5))</f>
        <v/>
      </c>
      <c r="H275" s="23">
        <f>IF(OR($D275&lt;&gt;"erledigt",$F275=""),"",ROUND(N($F275)*N($G275),2))</f>
        <v/>
      </c>
      <c r="I275" s="19" t="n"/>
      <c r="J275" s="20" t="n"/>
      <c r="K275" s="23">
        <f>IF($I275="","",IFERROR(IF(N(INDEX(Artikel!$E$2:$E$121,MATCH($I275,Artikel!$B$2:$B$121,0)))=0,"",INDEX(Artikel!$E$2:$E$121,MATCH($I275,Artikel!$B$2:$B$121,0))),""))</f>
        <v/>
      </c>
      <c r="L275" s="23">
        <f>IF(OR($D275&lt;&gt;"erledigt",$I275="",$J275=""),"",ROUND(N($J275)*N($K275),2))</f>
        <v/>
      </c>
      <c r="M275" s="10">
        <f>IF(OR($D275&lt;&gt;"erledigt",$I275="",N($J275)=0),"",IF(N($K275)&gt;0,"","Preis fehlt"))</f>
        <v/>
      </c>
      <c r="N275" s="19" t="n"/>
    </row>
    <row r="276">
      <c r="A276" s="24" t="n"/>
      <c r="B276" s="19" t="n"/>
      <c r="C276" s="19" t="n"/>
      <c r="D276" s="19" t="n"/>
      <c r="E276" s="19" t="n"/>
      <c r="F276" s="25" t="n"/>
      <c r="G276" s="23">
        <f>IF($B276="","",IF(AND($E276&lt;&gt;"",N(IFERROR(INDEX(Personen!$C$2:$C$41,MATCH($E276,Personen!$B$2:$B$41,0)),0))&gt;0),INDEX(Personen!$C$2:$C$41,MATCH($E276,Personen!$B$2:$B$41,0)),Ökonomie!$C$5))</f>
        <v/>
      </c>
      <c r="H276" s="23">
        <f>IF(OR($D276&lt;&gt;"erledigt",$F276=""),"",ROUND(N($F276)*N($G276),2))</f>
        <v/>
      </c>
      <c r="I276" s="19" t="n"/>
      <c r="J276" s="20" t="n"/>
      <c r="K276" s="23">
        <f>IF($I276="","",IFERROR(IF(N(INDEX(Artikel!$E$2:$E$121,MATCH($I276,Artikel!$B$2:$B$121,0)))=0,"",INDEX(Artikel!$E$2:$E$121,MATCH($I276,Artikel!$B$2:$B$121,0))),""))</f>
        <v/>
      </c>
      <c r="L276" s="23">
        <f>IF(OR($D276&lt;&gt;"erledigt",$I276="",$J276=""),"",ROUND(N($J276)*N($K276),2))</f>
        <v/>
      </c>
      <c r="M276" s="10">
        <f>IF(OR($D276&lt;&gt;"erledigt",$I276="",N($J276)=0),"",IF(N($K276)&gt;0,"","Preis fehlt"))</f>
        <v/>
      </c>
      <c r="N276" s="19" t="n"/>
    </row>
    <row r="277">
      <c r="A277" s="24" t="n"/>
      <c r="B277" s="19" t="n"/>
      <c r="C277" s="19" t="n"/>
      <c r="D277" s="19" t="n"/>
      <c r="E277" s="19" t="n"/>
      <c r="F277" s="25" t="n"/>
      <c r="G277" s="23">
        <f>IF($B277="","",IF(AND($E277&lt;&gt;"",N(IFERROR(INDEX(Personen!$C$2:$C$41,MATCH($E277,Personen!$B$2:$B$41,0)),0))&gt;0),INDEX(Personen!$C$2:$C$41,MATCH($E277,Personen!$B$2:$B$41,0)),Ökonomie!$C$5))</f>
        <v/>
      </c>
      <c r="H277" s="23">
        <f>IF(OR($D277&lt;&gt;"erledigt",$F277=""),"",ROUND(N($F277)*N($G277),2))</f>
        <v/>
      </c>
      <c r="I277" s="19" t="n"/>
      <c r="J277" s="20" t="n"/>
      <c r="K277" s="23">
        <f>IF($I277="","",IFERROR(IF(N(INDEX(Artikel!$E$2:$E$121,MATCH($I277,Artikel!$B$2:$B$121,0)))=0,"",INDEX(Artikel!$E$2:$E$121,MATCH($I277,Artikel!$B$2:$B$121,0))),""))</f>
        <v/>
      </c>
      <c r="L277" s="23">
        <f>IF(OR($D277&lt;&gt;"erledigt",$I277="",$J277=""),"",ROUND(N($J277)*N($K277),2))</f>
        <v/>
      </c>
      <c r="M277" s="10">
        <f>IF(OR($D277&lt;&gt;"erledigt",$I277="",N($J277)=0),"",IF(N($K277)&gt;0,"","Preis fehlt"))</f>
        <v/>
      </c>
      <c r="N277" s="19" t="n"/>
    </row>
    <row r="278">
      <c r="A278" s="24" t="n"/>
      <c r="B278" s="19" t="n"/>
      <c r="C278" s="19" t="n"/>
      <c r="D278" s="19" t="n"/>
      <c r="E278" s="19" t="n"/>
      <c r="F278" s="25" t="n"/>
      <c r="G278" s="23">
        <f>IF($B278="","",IF(AND($E278&lt;&gt;"",N(IFERROR(INDEX(Personen!$C$2:$C$41,MATCH($E278,Personen!$B$2:$B$41,0)),0))&gt;0),INDEX(Personen!$C$2:$C$41,MATCH($E278,Personen!$B$2:$B$41,0)),Ökonomie!$C$5))</f>
        <v/>
      </c>
      <c r="H278" s="23">
        <f>IF(OR($D278&lt;&gt;"erledigt",$F278=""),"",ROUND(N($F278)*N($G278),2))</f>
        <v/>
      </c>
      <c r="I278" s="19" t="n"/>
      <c r="J278" s="20" t="n"/>
      <c r="K278" s="23">
        <f>IF($I278="","",IFERROR(IF(N(INDEX(Artikel!$E$2:$E$121,MATCH($I278,Artikel!$B$2:$B$121,0)))=0,"",INDEX(Artikel!$E$2:$E$121,MATCH($I278,Artikel!$B$2:$B$121,0))),""))</f>
        <v/>
      </c>
      <c r="L278" s="23">
        <f>IF(OR($D278&lt;&gt;"erledigt",$I278="",$J278=""),"",ROUND(N($J278)*N($K278),2))</f>
        <v/>
      </c>
      <c r="M278" s="10">
        <f>IF(OR($D278&lt;&gt;"erledigt",$I278="",N($J278)=0),"",IF(N($K278)&gt;0,"","Preis fehlt"))</f>
        <v/>
      </c>
      <c r="N278" s="19" t="n"/>
    </row>
    <row r="279">
      <c r="A279" s="24" t="n"/>
      <c r="B279" s="19" t="n"/>
      <c r="C279" s="19" t="n"/>
      <c r="D279" s="19" t="n"/>
      <c r="E279" s="19" t="n"/>
      <c r="F279" s="25" t="n"/>
      <c r="G279" s="23">
        <f>IF($B279="","",IF(AND($E279&lt;&gt;"",N(IFERROR(INDEX(Personen!$C$2:$C$41,MATCH($E279,Personen!$B$2:$B$41,0)),0))&gt;0),INDEX(Personen!$C$2:$C$41,MATCH($E279,Personen!$B$2:$B$41,0)),Ökonomie!$C$5))</f>
        <v/>
      </c>
      <c r="H279" s="23">
        <f>IF(OR($D279&lt;&gt;"erledigt",$F279=""),"",ROUND(N($F279)*N($G279),2))</f>
        <v/>
      </c>
      <c r="I279" s="19" t="n"/>
      <c r="J279" s="20" t="n"/>
      <c r="K279" s="23">
        <f>IF($I279="","",IFERROR(IF(N(INDEX(Artikel!$E$2:$E$121,MATCH($I279,Artikel!$B$2:$B$121,0)))=0,"",INDEX(Artikel!$E$2:$E$121,MATCH($I279,Artikel!$B$2:$B$121,0))),""))</f>
        <v/>
      </c>
      <c r="L279" s="23">
        <f>IF(OR($D279&lt;&gt;"erledigt",$I279="",$J279=""),"",ROUND(N($J279)*N($K279),2))</f>
        <v/>
      </c>
      <c r="M279" s="10">
        <f>IF(OR($D279&lt;&gt;"erledigt",$I279="",N($J279)=0),"",IF(N($K279)&gt;0,"","Preis fehlt"))</f>
        <v/>
      </c>
      <c r="N279" s="19" t="n"/>
    </row>
    <row r="280">
      <c r="A280" s="24" t="n"/>
      <c r="B280" s="19" t="n"/>
      <c r="C280" s="19" t="n"/>
      <c r="D280" s="19" t="n"/>
      <c r="E280" s="19" t="n"/>
      <c r="F280" s="25" t="n"/>
      <c r="G280" s="23">
        <f>IF($B280="","",IF(AND($E280&lt;&gt;"",N(IFERROR(INDEX(Personen!$C$2:$C$41,MATCH($E280,Personen!$B$2:$B$41,0)),0))&gt;0),INDEX(Personen!$C$2:$C$41,MATCH($E280,Personen!$B$2:$B$41,0)),Ökonomie!$C$5))</f>
        <v/>
      </c>
      <c r="H280" s="23">
        <f>IF(OR($D280&lt;&gt;"erledigt",$F280=""),"",ROUND(N($F280)*N($G280),2))</f>
        <v/>
      </c>
      <c r="I280" s="19" t="n"/>
      <c r="J280" s="20" t="n"/>
      <c r="K280" s="23">
        <f>IF($I280="","",IFERROR(IF(N(INDEX(Artikel!$E$2:$E$121,MATCH($I280,Artikel!$B$2:$B$121,0)))=0,"",INDEX(Artikel!$E$2:$E$121,MATCH($I280,Artikel!$B$2:$B$121,0))),""))</f>
        <v/>
      </c>
      <c r="L280" s="23">
        <f>IF(OR($D280&lt;&gt;"erledigt",$I280="",$J280=""),"",ROUND(N($J280)*N($K280),2))</f>
        <v/>
      </c>
      <c r="M280" s="10">
        <f>IF(OR($D280&lt;&gt;"erledigt",$I280="",N($J280)=0),"",IF(N($K280)&gt;0,"","Preis fehlt"))</f>
        <v/>
      </c>
      <c r="N280" s="19" t="n"/>
    </row>
    <row r="281">
      <c r="A281" s="24" t="n"/>
      <c r="B281" s="19" t="n"/>
      <c r="C281" s="19" t="n"/>
      <c r="D281" s="19" t="n"/>
      <c r="E281" s="19" t="n"/>
      <c r="F281" s="25" t="n"/>
      <c r="G281" s="23">
        <f>IF($B281="","",IF(AND($E281&lt;&gt;"",N(IFERROR(INDEX(Personen!$C$2:$C$41,MATCH($E281,Personen!$B$2:$B$41,0)),0))&gt;0),INDEX(Personen!$C$2:$C$41,MATCH($E281,Personen!$B$2:$B$41,0)),Ökonomie!$C$5))</f>
        <v/>
      </c>
      <c r="H281" s="23">
        <f>IF(OR($D281&lt;&gt;"erledigt",$F281=""),"",ROUND(N($F281)*N($G281),2))</f>
        <v/>
      </c>
      <c r="I281" s="19" t="n"/>
      <c r="J281" s="20" t="n"/>
      <c r="K281" s="23">
        <f>IF($I281="","",IFERROR(IF(N(INDEX(Artikel!$E$2:$E$121,MATCH($I281,Artikel!$B$2:$B$121,0)))=0,"",INDEX(Artikel!$E$2:$E$121,MATCH($I281,Artikel!$B$2:$B$121,0))),""))</f>
        <v/>
      </c>
      <c r="L281" s="23">
        <f>IF(OR($D281&lt;&gt;"erledigt",$I281="",$J281=""),"",ROUND(N($J281)*N($K281),2))</f>
        <v/>
      </c>
      <c r="M281" s="10">
        <f>IF(OR($D281&lt;&gt;"erledigt",$I281="",N($J281)=0),"",IF(N($K281)&gt;0,"","Preis fehlt"))</f>
        <v/>
      </c>
      <c r="N281" s="19" t="n"/>
    </row>
    <row r="282">
      <c r="A282" s="24" t="n"/>
      <c r="B282" s="19" t="n"/>
      <c r="C282" s="19" t="n"/>
      <c r="D282" s="19" t="n"/>
      <c r="E282" s="19" t="n"/>
      <c r="F282" s="25" t="n"/>
      <c r="G282" s="23">
        <f>IF($B282="","",IF(AND($E282&lt;&gt;"",N(IFERROR(INDEX(Personen!$C$2:$C$41,MATCH($E282,Personen!$B$2:$B$41,0)),0))&gt;0),INDEX(Personen!$C$2:$C$41,MATCH($E282,Personen!$B$2:$B$41,0)),Ökonomie!$C$5))</f>
        <v/>
      </c>
      <c r="H282" s="23">
        <f>IF(OR($D282&lt;&gt;"erledigt",$F282=""),"",ROUND(N($F282)*N($G282),2))</f>
        <v/>
      </c>
      <c r="I282" s="19" t="n"/>
      <c r="J282" s="20" t="n"/>
      <c r="K282" s="23">
        <f>IF($I282="","",IFERROR(IF(N(INDEX(Artikel!$E$2:$E$121,MATCH($I282,Artikel!$B$2:$B$121,0)))=0,"",INDEX(Artikel!$E$2:$E$121,MATCH($I282,Artikel!$B$2:$B$121,0))),""))</f>
        <v/>
      </c>
      <c r="L282" s="23">
        <f>IF(OR($D282&lt;&gt;"erledigt",$I282="",$J282=""),"",ROUND(N($J282)*N($K282),2))</f>
        <v/>
      </c>
      <c r="M282" s="10">
        <f>IF(OR($D282&lt;&gt;"erledigt",$I282="",N($J282)=0),"",IF(N($K282)&gt;0,"","Preis fehlt"))</f>
        <v/>
      </c>
      <c r="N282" s="19" t="n"/>
    </row>
    <row r="283">
      <c r="A283" s="24" t="n"/>
      <c r="B283" s="19" t="n"/>
      <c r="C283" s="19" t="n"/>
      <c r="D283" s="19" t="n"/>
      <c r="E283" s="19" t="n"/>
      <c r="F283" s="25" t="n"/>
      <c r="G283" s="23">
        <f>IF($B283="","",IF(AND($E283&lt;&gt;"",N(IFERROR(INDEX(Personen!$C$2:$C$41,MATCH($E283,Personen!$B$2:$B$41,0)),0))&gt;0),INDEX(Personen!$C$2:$C$41,MATCH($E283,Personen!$B$2:$B$41,0)),Ökonomie!$C$5))</f>
        <v/>
      </c>
      <c r="H283" s="23">
        <f>IF(OR($D283&lt;&gt;"erledigt",$F283=""),"",ROUND(N($F283)*N($G283),2))</f>
        <v/>
      </c>
      <c r="I283" s="19" t="n"/>
      <c r="J283" s="20" t="n"/>
      <c r="K283" s="23">
        <f>IF($I283="","",IFERROR(IF(N(INDEX(Artikel!$E$2:$E$121,MATCH($I283,Artikel!$B$2:$B$121,0)))=0,"",INDEX(Artikel!$E$2:$E$121,MATCH($I283,Artikel!$B$2:$B$121,0))),""))</f>
        <v/>
      </c>
      <c r="L283" s="23">
        <f>IF(OR($D283&lt;&gt;"erledigt",$I283="",$J283=""),"",ROUND(N($J283)*N($K283),2))</f>
        <v/>
      </c>
      <c r="M283" s="10">
        <f>IF(OR($D283&lt;&gt;"erledigt",$I283="",N($J283)=0),"",IF(N($K283)&gt;0,"","Preis fehlt"))</f>
        <v/>
      </c>
      <c r="N283" s="19" t="n"/>
    </row>
    <row r="284">
      <c r="A284" s="24" t="n"/>
      <c r="B284" s="19" t="n"/>
      <c r="C284" s="19" t="n"/>
      <c r="D284" s="19" t="n"/>
      <c r="E284" s="19" t="n"/>
      <c r="F284" s="25" t="n"/>
      <c r="G284" s="23">
        <f>IF($B284="","",IF(AND($E284&lt;&gt;"",N(IFERROR(INDEX(Personen!$C$2:$C$41,MATCH($E284,Personen!$B$2:$B$41,0)),0))&gt;0),INDEX(Personen!$C$2:$C$41,MATCH($E284,Personen!$B$2:$B$41,0)),Ökonomie!$C$5))</f>
        <v/>
      </c>
      <c r="H284" s="23">
        <f>IF(OR($D284&lt;&gt;"erledigt",$F284=""),"",ROUND(N($F284)*N($G284),2))</f>
        <v/>
      </c>
      <c r="I284" s="19" t="n"/>
      <c r="J284" s="20" t="n"/>
      <c r="K284" s="23">
        <f>IF($I284="","",IFERROR(IF(N(INDEX(Artikel!$E$2:$E$121,MATCH($I284,Artikel!$B$2:$B$121,0)))=0,"",INDEX(Artikel!$E$2:$E$121,MATCH($I284,Artikel!$B$2:$B$121,0))),""))</f>
        <v/>
      </c>
      <c r="L284" s="23">
        <f>IF(OR($D284&lt;&gt;"erledigt",$I284="",$J284=""),"",ROUND(N($J284)*N($K284),2))</f>
        <v/>
      </c>
      <c r="M284" s="10">
        <f>IF(OR($D284&lt;&gt;"erledigt",$I284="",N($J284)=0),"",IF(N($K284)&gt;0,"","Preis fehlt"))</f>
        <v/>
      </c>
      <c r="N284" s="19" t="n"/>
    </row>
    <row r="285">
      <c r="A285" s="24" t="n"/>
      <c r="B285" s="19" t="n"/>
      <c r="C285" s="19" t="n"/>
      <c r="D285" s="19" t="n"/>
      <c r="E285" s="19" t="n"/>
      <c r="F285" s="25" t="n"/>
      <c r="G285" s="23">
        <f>IF($B285="","",IF(AND($E285&lt;&gt;"",N(IFERROR(INDEX(Personen!$C$2:$C$41,MATCH($E285,Personen!$B$2:$B$41,0)),0))&gt;0),INDEX(Personen!$C$2:$C$41,MATCH($E285,Personen!$B$2:$B$41,0)),Ökonomie!$C$5))</f>
        <v/>
      </c>
      <c r="H285" s="23">
        <f>IF(OR($D285&lt;&gt;"erledigt",$F285=""),"",ROUND(N($F285)*N($G285),2))</f>
        <v/>
      </c>
      <c r="I285" s="19" t="n"/>
      <c r="J285" s="20" t="n"/>
      <c r="K285" s="23">
        <f>IF($I285="","",IFERROR(IF(N(INDEX(Artikel!$E$2:$E$121,MATCH($I285,Artikel!$B$2:$B$121,0)))=0,"",INDEX(Artikel!$E$2:$E$121,MATCH($I285,Artikel!$B$2:$B$121,0))),""))</f>
        <v/>
      </c>
      <c r="L285" s="23">
        <f>IF(OR($D285&lt;&gt;"erledigt",$I285="",$J285=""),"",ROUND(N($J285)*N($K285),2))</f>
        <v/>
      </c>
      <c r="M285" s="10">
        <f>IF(OR($D285&lt;&gt;"erledigt",$I285="",N($J285)=0),"",IF(N($K285)&gt;0,"","Preis fehlt"))</f>
        <v/>
      </c>
      <c r="N285" s="19" t="n"/>
    </row>
    <row r="286">
      <c r="A286" s="24" t="n"/>
      <c r="B286" s="19" t="n"/>
      <c r="C286" s="19" t="n"/>
      <c r="D286" s="19" t="n"/>
      <c r="E286" s="19" t="n"/>
      <c r="F286" s="25" t="n"/>
      <c r="G286" s="23">
        <f>IF($B286="","",IF(AND($E286&lt;&gt;"",N(IFERROR(INDEX(Personen!$C$2:$C$41,MATCH($E286,Personen!$B$2:$B$41,0)),0))&gt;0),INDEX(Personen!$C$2:$C$41,MATCH($E286,Personen!$B$2:$B$41,0)),Ökonomie!$C$5))</f>
        <v/>
      </c>
      <c r="H286" s="23">
        <f>IF(OR($D286&lt;&gt;"erledigt",$F286=""),"",ROUND(N($F286)*N($G286),2))</f>
        <v/>
      </c>
      <c r="I286" s="19" t="n"/>
      <c r="J286" s="20" t="n"/>
      <c r="K286" s="23">
        <f>IF($I286="","",IFERROR(IF(N(INDEX(Artikel!$E$2:$E$121,MATCH($I286,Artikel!$B$2:$B$121,0)))=0,"",INDEX(Artikel!$E$2:$E$121,MATCH($I286,Artikel!$B$2:$B$121,0))),""))</f>
        <v/>
      </c>
      <c r="L286" s="23">
        <f>IF(OR($D286&lt;&gt;"erledigt",$I286="",$J286=""),"",ROUND(N($J286)*N($K286),2))</f>
        <v/>
      </c>
      <c r="M286" s="10">
        <f>IF(OR($D286&lt;&gt;"erledigt",$I286="",N($J286)=0),"",IF(N($K286)&gt;0,"","Preis fehlt"))</f>
        <v/>
      </c>
      <c r="N286" s="19" t="n"/>
    </row>
    <row r="287">
      <c r="A287" s="24" t="n"/>
      <c r="B287" s="19" t="n"/>
      <c r="C287" s="19" t="n"/>
      <c r="D287" s="19" t="n"/>
      <c r="E287" s="19" t="n"/>
      <c r="F287" s="25" t="n"/>
      <c r="G287" s="23">
        <f>IF($B287="","",IF(AND($E287&lt;&gt;"",N(IFERROR(INDEX(Personen!$C$2:$C$41,MATCH($E287,Personen!$B$2:$B$41,0)),0))&gt;0),INDEX(Personen!$C$2:$C$41,MATCH($E287,Personen!$B$2:$B$41,0)),Ökonomie!$C$5))</f>
        <v/>
      </c>
      <c r="H287" s="23">
        <f>IF(OR($D287&lt;&gt;"erledigt",$F287=""),"",ROUND(N($F287)*N($G287),2))</f>
        <v/>
      </c>
      <c r="I287" s="19" t="n"/>
      <c r="J287" s="20" t="n"/>
      <c r="K287" s="23">
        <f>IF($I287="","",IFERROR(IF(N(INDEX(Artikel!$E$2:$E$121,MATCH($I287,Artikel!$B$2:$B$121,0)))=0,"",INDEX(Artikel!$E$2:$E$121,MATCH($I287,Artikel!$B$2:$B$121,0))),""))</f>
        <v/>
      </c>
      <c r="L287" s="23">
        <f>IF(OR($D287&lt;&gt;"erledigt",$I287="",$J287=""),"",ROUND(N($J287)*N($K287),2))</f>
        <v/>
      </c>
      <c r="M287" s="10">
        <f>IF(OR($D287&lt;&gt;"erledigt",$I287="",N($J287)=0),"",IF(N($K287)&gt;0,"","Preis fehlt"))</f>
        <v/>
      </c>
      <c r="N287" s="19" t="n"/>
    </row>
    <row r="288">
      <c r="A288" s="24" t="n"/>
      <c r="B288" s="19" t="n"/>
      <c r="C288" s="19" t="n"/>
      <c r="D288" s="19" t="n"/>
      <c r="E288" s="19" t="n"/>
      <c r="F288" s="25" t="n"/>
      <c r="G288" s="23">
        <f>IF($B288="","",IF(AND($E288&lt;&gt;"",N(IFERROR(INDEX(Personen!$C$2:$C$41,MATCH($E288,Personen!$B$2:$B$41,0)),0))&gt;0),INDEX(Personen!$C$2:$C$41,MATCH($E288,Personen!$B$2:$B$41,0)),Ökonomie!$C$5))</f>
        <v/>
      </c>
      <c r="H288" s="23">
        <f>IF(OR($D288&lt;&gt;"erledigt",$F288=""),"",ROUND(N($F288)*N($G288),2))</f>
        <v/>
      </c>
      <c r="I288" s="19" t="n"/>
      <c r="J288" s="20" t="n"/>
      <c r="K288" s="23">
        <f>IF($I288="","",IFERROR(IF(N(INDEX(Artikel!$E$2:$E$121,MATCH($I288,Artikel!$B$2:$B$121,0)))=0,"",INDEX(Artikel!$E$2:$E$121,MATCH($I288,Artikel!$B$2:$B$121,0))),""))</f>
        <v/>
      </c>
      <c r="L288" s="23">
        <f>IF(OR($D288&lt;&gt;"erledigt",$I288="",$J288=""),"",ROUND(N($J288)*N($K288),2))</f>
        <v/>
      </c>
      <c r="M288" s="10">
        <f>IF(OR($D288&lt;&gt;"erledigt",$I288="",N($J288)=0),"",IF(N($K288)&gt;0,"","Preis fehlt"))</f>
        <v/>
      </c>
      <c r="N288" s="19" t="n"/>
    </row>
    <row r="289">
      <c r="A289" s="24" t="n"/>
      <c r="B289" s="19" t="n"/>
      <c r="C289" s="19" t="n"/>
      <c r="D289" s="19" t="n"/>
      <c r="E289" s="19" t="n"/>
      <c r="F289" s="25" t="n"/>
      <c r="G289" s="23">
        <f>IF($B289="","",IF(AND($E289&lt;&gt;"",N(IFERROR(INDEX(Personen!$C$2:$C$41,MATCH($E289,Personen!$B$2:$B$41,0)),0))&gt;0),INDEX(Personen!$C$2:$C$41,MATCH($E289,Personen!$B$2:$B$41,0)),Ökonomie!$C$5))</f>
        <v/>
      </c>
      <c r="H289" s="23">
        <f>IF(OR($D289&lt;&gt;"erledigt",$F289=""),"",ROUND(N($F289)*N($G289),2))</f>
        <v/>
      </c>
      <c r="I289" s="19" t="n"/>
      <c r="J289" s="20" t="n"/>
      <c r="K289" s="23">
        <f>IF($I289="","",IFERROR(IF(N(INDEX(Artikel!$E$2:$E$121,MATCH($I289,Artikel!$B$2:$B$121,0)))=0,"",INDEX(Artikel!$E$2:$E$121,MATCH($I289,Artikel!$B$2:$B$121,0))),""))</f>
        <v/>
      </c>
      <c r="L289" s="23">
        <f>IF(OR($D289&lt;&gt;"erledigt",$I289="",$J289=""),"",ROUND(N($J289)*N($K289),2))</f>
        <v/>
      </c>
      <c r="M289" s="10">
        <f>IF(OR($D289&lt;&gt;"erledigt",$I289="",N($J289)=0),"",IF(N($K289)&gt;0,"","Preis fehlt"))</f>
        <v/>
      </c>
      <c r="N289" s="19" t="n"/>
    </row>
    <row r="290">
      <c r="A290" s="24" t="n"/>
      <c r="B290" s="19" t="n"/>
      <c r="C290" s="19" t="n"/>
      <c r="D290" s="19" t="n"/>
      <c r="E290" s="19" t="n"/>
      <c r="F290" s="25" t="n"/>
      <c r="G290" s="23">
        <f>IF($B290="","",IF(AND($E290&lt;&gt;"",N(IFERROR(INDEX(Personen!$C$2:$C$41,MATCH($E290,Personen!$B$2:$B$41,0)),0))&gt;0),INDEX(Personen!$C$2:$C$41,MATCH($E290,Personen!$B$2:$B$41,0)),Ökonomie!$C$5))</f>
        <v/>
      </c>
      <c r="H290" s="23">
        <f>IF(OR($D290&lt;&gt;"erledigt",$F290=""),"",ROUND(N($F290)*N($G290),2))</f>
        <v/>
      </c>
      <c r="I290" s="19" t="n"/>
      <c r="J290" s="20" t="n"/>
      <c r="K290" s="23">
        <f>IF($I290="","",IFERROR(IF(N(INDEX(Artikel!$E$2:$E$121,MATCH($I290,Artikel!$B$2:$B$121,0)))=0,"",INDEX(Artikel!$E$2:$E$121,MATCH($I290,Artikel!$B$2:$B$121,0))),""))</f>
        <v/>
      </c>
      <c r="L290" s="23">
        <f>IF(OR($D290&lt;&gt;"erledigt",$I290="",$J290=""),"",ROUND(N($J290)*N($K290),2))</f>
        <v/>
      </c>
      <c r="M290" s="10">
        <f>IF(OR($D290&lt;&gt;"erledigt",$I290="",N($J290)=0),"",IF(N($K290)&gt;0,"","Preis fehlt"))</f>
        <v/>
      </c>
      <c r="N290" s="19" t="n"/>
    </row>
    <row r="291">
      <c r="A291" s="24" t="n"/>
      <c r="B291" s="19" t="n"/>
      <c r="C291" s="19" t="n"/>
      <c r="D291" s="19" t="n"/>
      <c r="E291" s="19" t="n"/>
      <c r="F291" s="25" t="n"/>
      <c r="G291" s="23">
        <f>IF($B291="","",IF(AND($E291&lt;&gt;"",N(IFERROR(INDEX(Personen!$C$2:$C$41,MATCH($E291,Personen!$B$2:$B$41,0)),0))&gt;0),INDEX(Personen!$C$2:$C$41,MATCH($E291,Personen!$B$2:$B$41,0)),Ökonomie!$C$5))</f>
        <v/>
      </c>
      <c r="H291" s="23">
        <f>IF(OR($D291&lt;&gt;"erledigt",$F291=""),"",ROUND(N($F291)*N($G291),2))</f>
        <v/>
      </c>
      <c r="I291" s="19" t="n"/>
      <c r="J291" s="20" t="n"/>
      <c r="K291" s="23">
        <f>IF($I291="","",IFERROR(IF(N(INDEX(Artikel!$E$2:$E$121,MATCH($I291,Artikel!$B$2:$B$121,0)))=0,"",INDEX(Artikel!$E$2:$E$121,MATCH($I291,Artikel!$B$2:$B$121,0))),""))</f>
        <v/>
      </c>
      <c r="L291" s="23">
        <f>IF(OR($D291&lt;&gt;"erledigt",$I291="",$J291=""),"",ROUND(N($J291)*N($K291),2))</f>
        <v/>
      </c>
      <c r="M291" s="10">
        <f>IF(OR($D291&lt;&gt;"erledigt",$I291="",N($J291)=0),"",IF(N($K291)&gt;0,"","Preis fehlt"))</f>
        <v/>
      </c>
      <c r="N291" s="19" t="n"/>
    </row>
    <row r="292">
      <c r="A292" s="24" t="n"/>
      <c r="B292" s="19" t="n"/>
      <c r="C292" s="19" t="n"/>
      <c r="D292" s="19" t="n"/>
      <c r="E292" s="19" t="n"/>
      <c r="F292" s="25" t="n"/>
      <c r="G292" s="23">
        <f>IF($B292="","",IF(AND($E292&lt;&gt;"",N(IFERROR(INDEX(Personen!$C$2:$C$41,MATCH($E292,Personen!$B$2:$B$41,0)),0))&gt;0),INDEX(Personen!$C$2:$C$41,MATCH($E292,Personen!$B$2:$B$41,0)),Ökonomie!$C$5))</f>
        <v/>
      </c>
      <c r="H292" s="23">
        <f>IF(OR($D292&lt;&gt;"erledigt",$F292=""),"",ROUND(N($F292)*N($G292),2))</f>
        <v/>
      </c>
      <c r="I292" s="19" t="n"/>
      <c r="J292" s="20" t="n"/>
      <c r="K292" s="23">
        <f>IF($I292="","",IFERROR(IF(N(INDEX(Artikel!$E$2:$E$121,MATCH($I292,Artikel!$B$2:$B$121,0)))=0,"",INDEX(Artikel!$E$2:$E$121,MATCH($I292,Artikel!$B$2:$B$121,0))),""))</f>
        <v/>
      </c>
      <c r="L292" s="23">
        <f>IF(OR($D292&lt;&gt;"erledigt",$I292="",$J292=""),"",ROUND(N($J292)*N($K292),2))</f>
        <v/>
      </c>
      <c r="M292" s="10">
        <f>IF(OR($D292&lt;&gt;"erledigt",$I292="",N($J292)=0),"",IF(N($K292)&gt;0,"","Preis fehlt"))</f>
        <v/>
      </c>
      <c r="N292" s="19" t="n"/>
    </row>
    <row r="293">
      <c r="A293" s="24" t="n"/>
      <c r="B293" s="19" t="n"/>
      <c r="C293" s="19" t="n"/>
      <c r="D293" s="19" t="n"/>
      <c r="E293" s="19" t="n"/>
      <c r="F293" s="25" t="n"/>
      <c r="G293" s="23">
        <f>IF($B293="","",IF(AND($E293&lt;&gt;"",N(IFERROR(INDEX(Personen!$C$2:$C$41,MATCH($E293,Personen!$B$2:$B$41,0)),0))&gt;0),INDEX(Personen!$C$2:$C$41,MATCH($E293,Personen!$B$2:$B$41,0)),Ökonomie!$C$5))</f>
        <v/>
      </c>
      <c r="H293" s="23">
        <f>IF(OR($D293&lt;&gt;"erledigt",$F293=""),"",ROUND(N($F293)*N($G293),2))</f>
        <v/>
      </c>
      <c r="I293" s="19" t="n"/>
      <c r="J293" s="20" t="n"/>
      <c r="K293" s="23">
        <f>IF($I293="","",IFERROR(IF(N(INDEX(Artikel!$E$2:$E$121,MATCH($I293,Artikel!$B$2:$B$121,0)))=0,"",INDEX(Artikel!$E$2:$E$121,MATCH($I293,Artikel!$B$2:$B$121,0))),""))</f>
        <v/>
      </c>
      <c r="L293" s="23">
        <f>IF(OR($D293&lt;&gt;"erledigt",$I293="",$J293=""),"",ROUND(N($J293)*N($K293),2))</f>
        <v/>
      </c>
      <c r="M293" s="10">
        <f>IF(OR($D293&lt;&gt;"erledigt",$I293="",N($J293)=0),"",IF(N($K293)&gt;0,"","Preis fehlt"))</f>
        <v/>
      </c>
      <c r="N293" s="19" t="n"/>
    </row>
    <row r="294">
      <c r="A294" s="24" t="n"/>
      <c r="B294" s="19" t="n"/>
      <c r="C294" s="19" t="n"/>
      <c r="D294" s="19" t="n"/>
      <c r="E294" s="19" t="n"/>
      <c r="F294" s="25" t="n"/>
      <c r="G294" s="23">
        <f>IF($B294="","",IF(AND($E294&lt;&gt;"",N(IFERROR(INDEX(Personen!$C$2:$C$41,MATCH($E294,Personen!$B$2:$B$41,0)),0))&gt;0),INDEX(Personen!$C$2:$C$41,MATCH($E294,Personen!$B$2:$B$41,0)),Ökonomie!$C$5))</f>
        <v/>
      </c>
      <c r="H294" s="23">
        <f>IF(OR($D294&lt;&gt;"erledigt",$F294=""),"",ROUND(N($F294)*N($G294),2))</f>
        <v/>
      </c>
      <c r="I294" s="19" t="n"/>
      <c r="J294" s="20" t="n"/>
      <c r="K294" s="23">
        <f>IF($I294="","",IFERROR(IF(N(INDEX(Artikel!$E$2:$E$121,MATCH($I294,Artikel!$B$2:$B$121,0)))=0,"",INDEX(Artikel!$E$2:$E$121,MATCH($I294,Artikel!$B$2:$B$121,0))),""))</f>
        <v/>
      </c>
      <c r="L294" s="23">
        <f>IF(OR($D294&lt;&gt;"erledigt",$I294="",$J294=""),"",ROUND(N($J294)*N($K294),2))</f>
        <v/>
      </c>
      <c r="M294" s="10">
        <f>IF(OR($D294&lt;&gt;"erledigt",$I294="",N($J294)=0),"",IF(N($K294)&gt;0,"","Preis fehlt"))</f>
        <v/>
      </c>
      <c r="N294" s="19" t="n"/>
    </row>
    <row r="295">
      <c r="A295" s="24" t="n"/>
      <c r="B295" s="19" t="n"/>
      <c r="C295" s="19" t="n"/>
      <c r="D295" s="19" t="n"/>
      <c r="E295" s="19" t="n"/>
      <c r="F295" s="25" t="n"/>
      <c r="G295" s="23">
        <f>IF($B295="","",IF(AND($E295&lt;&gt;"",N(IFERROR(INDEX(Personen!$C$2:$C$41,MATCH($E295,Personen!$B$2:$B$41,0)),0))&gt;0),INDEX(Personen!$C$2:$C$41,MATCH($E295,Personen!$B$2:$B$41,0)),Ökonomie!$C$5))</f>
        <v/>
      </c>
      <c r="H295" s="23">
        <f>IF(OR($D295&lt;&gt;"erledigt",$F295=""),"",ROUND(N($F295)*N($G295),2))</f>
        <v/>
      </c>
      <c r="I295" s="19" t="n"/>
      <c r="J295" s="20" t="n"/>
      <c r="K295" s="23">
        <f>IF($I295="","",IFERROR(IF(N(INDEX(Artikel!$E$2:$E$121,MATCH($I295,Artikel!$B$2:$B$121,0)))=0,"",INDEX(Artikel!$E$2:$E$121,MATCH($I295,Artikel!$B$2:$B$121,0))),""))</f>
        <v/>
      </c>
      <c r="L295" s="23">
        <f>IF(OR($D295&lt;&gt;"erledigt",$I295="",$J295=""),"",ROUND(N($J295)*N($K295),2))</f>
        <v/>
      </c>
      <c r="M295" s="10">
        <f>IF(OR($D295&lt;&gt;"erledigt",$I295="",N($J295)=0),"",IF(N($K295)&gt;0,"","Preis fehlt"))</f>
        <v/>
      </c>
      <c r="N295" s="19" t="n"/>
    </row>
    <row r="296">
      <c r="A296" s="24" t="n"/>
      <c r="B296" s="19" t="n"/>
      <c r="C296" s="19" t="n"/>
      <c r="D296" s="19" t="n"/>
      <c r="E296" s="19" t="n"/>
      <c r="F296" s="25" t="n"/>
      <c r="G296" s="23">
        <f>IF($B296="","",IF(AND($E296&lt;&gt;"",N(IFERROR(INDEX(Personen!$C$2:$C$41,MATCH($E296,Personen!$B$2:$B$41,0)),0))&gt;0),INDEX(Personen!$C$2:$C$41,MATCH($E296,Personen!$B$2:$B$41,0)),Ökonomie!$C$5))</f>
        <v/>
      </c>
      <c r="H296" s="23">
        <f>IF(OR($D296&lt;&gt;"erledigt",$F296=""),"",ROUND(N($F296)*N($G296),2))</f>
        <v/>
      </c>
      <c r="I296" s="19" t="n"/>
      <c r="J296" s="20" t="n"/>
      <c r="K296" s="23">
        <f>IF($I296="","",IFERROR(IF(N(INDEX(Artikel!$E$2:$E$121,MATCH($I296,Artikel!$B$2:$B$121,0)))=0,"",INDEX(Artikel!$E$2:$E$121,MATCH($I296,Artikel!$B$2:$B$121,0))),""))</f>
        <v/>
      </c>
      <c r="L296" s="23">
        <f>IF(OR($D296&lt;&gt;"erledigt",$I296="",$J296=""),"",ROUND(N($J296)*N($K296),2))</f>
        <v/>
      </c>
      <c r="M296" s="10">
        <f>IF(OR($D296&lt;&gt;"erledigt",$I296="",N($J296)=0),"",IF(N($K296)&gt;0,"","Preis fehlt"))</f>
        <v/>
      </c>
      <c r="N296" s="19" t="n"/>
    </row>
    <row r="297">
      <c r="A297" s="24" t="n"/>
      <c r="B297" s="19" t="n"/>
      <c r="C297" s="19" t="n"/>
      <c r="D297" s="19" t="n"/>
      <c r="E297" s="19" t="n"/>
      <c r="F297" s="25" t="n"/>
      <c r="G297" s="23">
        <f>IF($B297="","",IF(AND($E297&lt;&gt;"",N(IFERROR(INDEX(Personen!$C$2:$C$41,MATCH($E297,Personen!$B$2:$B$41,0)),0))&gt;0),INDEX(Personen!$C$2:$C$41,MATCH($E297,Personen!$B$2:$B$41,0)),Ökonomie!$C$5))</f>
        <v/>
      </c>
      <c r="H297" s="23">
        <f>IF(OR($D297&lt;&gt;"erledigt",$F297=""),"",ROUND(N($F297)*N($G297),2))</f>
        <v/>
      </c>
      <c r="I297" s="19" t="n"/>
      <c r="J297" s="20" t="n"/>
      <c r="K297" s="23">
        <f>IF($I297="","",IFERROR(IF(N(INDEX(Artikel!$E$2:$E$121,MATCH($I297,Artikel!$B$2:$B$121,0)))=0,"",INDEX(Artikel!$E$2:$E$121,MATCH($I297,Artikel!$B$2:$B$121,0))),""))</f>
        <v/>
      </c>
      <c r="L297" s="23">
        <f>IF(OR($D297&lt;&gt;"erledigt",$I297="",$J297=""),"",ROUND(N($J297)*N($K297),2))</f>
        <v/>
      </c>
      <c r="M297" s="10">
        <f>IF(OR($D297&lt;&gt;"erledigt",$I297="",N($J297)=0),"",IF(N($K297)&gt;0,"","Preis fehlt"))</f>
        <v/>
      </c>
      <c r="N297" s="19" t="n"/>
    </row>
    <row r="298">
      <c r="A298" s="24" t="n"/>
      <c r="B298" s="19" t="n"/>
      <c r="C298" s="19" t="n"/>
      <c r="D298" s="19" t="n"/>
      <c r="E298" s="19" t="n"/>
      <c r="F298" s="25" t="n"/>
      <c r="G298" s="23">
        <f>IF($B298="","",IF(AND($E298&lt;&gt;"",N(IFERROR(INDEX(Personen!$C$2:$C$41,MATCH($E298,Personen!$B$2:$B$41,0)),0))&gt;0),INDEX(Personen!$C$2:$C$41,MATCH($E298,Personen!$B$2:$B$41,0)),Ökonomie!$C$5))</f>
        <v/>
      </c>
      <c r="H298" s="23">
        <f>IF(OR($D298&lt;&gt;"erledigt",$F298=""),"",ROUND(N($F298)*N($G298),2))</f>
        <v/>
      </c>
      <c r="I298" s="19" t="n"/>
      <c r="J298" s="20" t="n"/>
      <c r="K298" s="23">
        <f>IF($I298="","",IFERROR(IF(N(INDEX(Artikel!$E$2:$E$121,MATCH($I298,Artikel!$B$2:$B$121,0)))=0,"",INDEX(Artikel!$E$2:$E$121,MATCH($I298,Artikel!$B$2:$B$121,0))),""))</f>
        <v/>
      </c>
      <c r="L298" s="23">
        <f>IF(OR($D298&lt;&gt;"erledigt",$I298="",$J298=""),"",ROUND(N($J298)*N($K298),2))</f>
        <v/>
      </c>
      <c r="M298" s="10">
        <f>IF(OR($D298&lt;&gt;"erledigt",$I298="",N($J298)=0),"",IF(N($K298)&gt;0,"","Preis fehlt"))</f>
        <v/>
      </c>
      <c r="N298" s="19" t="n"/>
    </row>
    <row r="299">
      <c r="A299" s="24" t="n"/>
      <c r="B299" s="19" t="n"/>
      <c r="C299" s="19" t="n"/>
      <c r="D299" s="19" t="n"/>
      <c r="E299" s="19" t="n"/>
      <c r="F299" s="25" t="n"/>
      <c r="G299" s="23">
        <f>IF($B299="","",IF(AND($E299&lt;&gt;"",N(IFERROR(INDEX(Personen!$C$2:$C$41,MATCH($E299,Personen!$B$2:$B$41,0)),0))&gt;0),INDEX(Personen!$C$2:$C$41,MATCH($E299,Personen!$B$2:$B$41,0)),Ökonomie!$C$5))</f>
        <v/>
      </c>
      <c r="H299" s="23">
        <f>IF(OR($D299&lt;&gt;"erledigt",$F299=""),"",ROUND(N($F299)*N($G299),2))</f>
        <v/>
      </c>
      <c r="I299" s="19" t="n"/>
      <c r="J299" s="20" t="n"/>
      <c r="K299" s="23">
        <f>IF($I299="","",IFERROR(IF(N(INDEX(Artikel!$E$2:$E$121,MATCH($I299,Artikel!$B$2:$B$121,0)))=0,"",INDEX(Artikel!$E$2:$E$121,MATCH($I299,Artikel!$B$2:$B$121,0))),""))</f>
        <v/>
      </c>
      <c r="L299" s="23">
        <f>IF(OR($D299&lt;&gt;"erledigt",$I299="",$J299=""),"",ROUND(N($J299)*N($K299),2))</f>
        <v/>
      </c>
      <c r="M299" s="10">
        <f>IF(OR($D299&lt;&gt;"erledigt",$I299="",N($J299)=0),"",IF(N($K299)&gt;0,"","Preis fehlt"))</f>
        <v/>
      </c>
      <c r="N299" s="19" t="n"/>
    </row>
    <row r="300">
      <c r="A300" s="24" t="n"/>
      <c r="B300" s="19" t="n"/>
      <c r="C300" s="19" t="n"/>
      <c r="D300" s="19" t="n"/>
      <c r="E300" s="19" t="n"/>
      <c r="F300" s="25" t="n"/>
      <c r="G300" s="23">
        <f>IF($B300="","",IF(AND($E300&lt;&gt;"",N(IFERROR(INDEX(Personen!$C$2:$C$41,MATCH($E300,Personen!$B$2:$B$41,0)),0))&gt;0),INDEX(Personen!$C$2:$C$41,MATCH($E300,Personen!$B$2:$B$41,0)),Ökonomie!$C$5))</f>
        <v/>
      </c>
      <c r="H300" s="23">
        <f>IF(OR($D300&lt;&gt;"erledigt",$F300=""),"",ROUND(N($F300)*N($G300),2))</f>
        <v/>
      </c>
      <c r="I300" s="19" t="n"/>
      <c r="J300" s="20" t="n"/>
      <c r="K300" s="23">
        <f>IF($I300="","",IFERROR(IF(N(INDEX(Artikel!$E$2:$E$121,MATCH($I300,Artikel!$B$2:$B$121,0)))=0,"",INDEX(Artikel!$E$2:$E$121,MATCH($I300,Artikel!$B$2:$B$121,0))),""))</f>
        <v/>
      </c>
      <c r="L300" s="23">
        <f>IF(OR($D300&lt;&gt;"erledigt",$I300="",$J300=""),"",ROUND(N($J300)*N($K300),2))</f>
        <v/>
      </c>
      <c r="M300" s="10">
        <f>IF(OR($D300&lt;&gt;"erledigt",$I300="",N($J300)=0),"",IF(N($K300)&gt;0,"","Preis fehlt"))</f>
        <v/>
      </c>
      <c r="N300" s="19" t="n"/>
    </row>
    <row r="301">
      <c r="A301" s="24" t="n"/>
      <c r="B301" s="19" t="n"/>
      <c r="C301" s="19" t="n"/>
      <c r="D301" s="19" t="n"/>
      <c r="E301" s="19" t="n"/>
      <c r="F301" s="25" t="n"/>
      <c r="G301" s="23">
        <f>IF($B301="","",IF(AND($E301&lt;&gt;"",N(IFERROR(INDEX(Personen!$C$2:$C$41,MATCH($E301,Personen!$B$2:$B$41,0)),0))&gt;0),INDEX(Personen!$C$2:$C$41,MATCH($E301,Personen!$B$2:$B$41,0)),Ökonomie!$C$5))</f>
        <v/>
      </c>
      <c r="H301" s="23">
        <f>IF(OR($D301&lt;&gt;"erledigt",$F301=""),"",ROUND(N($F301)*N($G301),2))</f>
        <v/>
      </c>
      <c r="I301" s="19" t="n"/>
      <c r="J301" s="20" t="n"/>
      <c r="K301" s="23">
        <f>IF($I301="","",IFERROR(IF(N(INDEX(Artikel!$E$2:$E$121,MATCH($I301,Artikel!$B$2:$B$121,0)))=0,"",INDEX(Artikel!$E$2:$E$121,MATCH($I301,Artikel!$B$2:$B$121,0))),""))</f>
        <v/>
      </c>
      <c r="L301" s="23">
        <f>IF(OR($D301&lt;&gt;"erledigt",$I301="",$J301=""),"",ROUND(N($J301)*N($K301),2))</f>
        <v/>
      </c>
      <c r="M301" s="10">
        <f>IF(OR($D301&lt;&gt;"erledigt",$I301="",N($J301)=0),"",IF(N($K301)&gt;0,"","Preis fehlt"))</f>
        <v/>
      </c>
      <c r="N301" s="19" t="n"/>
    </row>
    <row r="302">
      <c r="A302" s="24" t="n"/>
      <c r="B302" s="19" t="n"/>
      <c r="C302" s="19" t="n"/>
      <c r="D302" s="19" t="n"/>
      <c r="E302" s="19" t="n"/>
      <c r="F302" s="25" t="n"/>
      <c r="G302" s="23">
        <f>IF($B302="","",IF(AND($E302&lt;&gt;"",N(IFERROR(INDEX(Personen!$C$2:$C$41,MATCH($E302,Personen!$B$2:$B$41,0)),0))&gt;0),INDEX(Personen!$C$2:$C$41,MATCH($E302,Personen!$B$2:$B$41,0)),Ökonomie!$C$5))</f>
        <v/>
      </c>
      <c r="H302" s="23">
        <f>IF(OR($D302&lt;&gt;"erledigt",$F302=""),"",ROUND(N($F302)*N($G302),2))</f>
        <v/>
      </c>
      <c r="I302" s="19" t="n"/>
      <c r="J302" s="20" t="n"/>
      <c r="K302" s="23">
        <f>IF($I302="","",IFERROR(IF(N(INDEX(Artikel!$E$2:$E$121,MATCH($I302,Artikel!$B$2:$B$121,0)))=0,"",INDEX(Artikel!$E$2:$E$121,MATCH($I302,Artikel!$B$2:$B$121,0))),""))</f>
        <v/>
      </c>
      <c r="L302" s="23">
        <f>IF(OR($D302&lt;&gt;"erledigt",$I302="",$J302=""),"",ROUND(N($J302)*N($K302),2))</f>
        <v/>
      </c>
      <c r="M302" s="10">
        <f>IF(OR($D302&lt;&gt;"erledigt",$I302="",N($J302)=0),"",IF(N($K302)&gt;0,"","Preis fehlt"))</f>
        <v/>
      </c>
      <c r="N302" s="19" t="n"/>
    </row>
    <row r="303">
      <c r="A303" s="24" t="n"/>
      <c r="B303" s="19" t="n"/>
      <c r="C303" s="19" t="n"/>
      <c r="D303" s="19" t="n"/>
      <c r="E303" s="19" t="n"/>
      <c r="F303" s="25" t="n"/>
      <c r="G303" s="23">
        <f>IF($B303="","",IF(AND($E303&lt;&gt;"",N(IFERROR(INDEX(Personen!$C$2:$C$41,MATCH($E303,Personen!$B$2:$B$41,0)),0))&gt;0),INDEX(Personen!$C$2:$C$41,MATCH($E303,Personen!$B$2:$B$41,0)),Ökonomie!$C$5))</f>
        <v/>
      </c>
      <c r="H303" s="23">
        <f>IF(OR($D303&lt;&gt;"erledigt",$F303=""),"",ROUND(N($F303)*N($G303),2))</f>
        <v/>
      </c>
      <c r="I303" s="19" t="n"/>
      <c r="J303" s="20" t="n"/>
      <c r="K303" s="23">
        <f>IF($I303="","",IFERROR(IF(N(INDEX(Artikel!$E$2:$E$121,MATCH($I303,Artikel!$B$2:$B$121,0)))=0,"",INDEX(Artikel!$E$2:$E$121,MATCH($I303,Artikel!$B$2:$B$121,0))),""))</f>
        <v/>
      </c>
      <c r="L303" s="23">
        <f>IF(OR($D303&lt;&gt;"erledigt",$I303="",$J303=""),"",ROUND(N($J303)*N($K303),2))</f>
        <v/>
      </c>
      <c r="M303" s="10">
        <f>IF(OR($D303&lt;&gt;"erledigt",$I303="",N($J303)=0),"",IF(N($K303)&gt;0,"","Preis fehlt"))</f>
        <v/>
      </c>
      <c r="N303" s="19" t="n"/>
    </row>
    <row r="304">
      <c r="A304" s="24" t="n"/>
      <c r="B304" s="19" t="n"/>
      <c r="C304" s="19" t="n"/>
      <c r="D304" s="19" t="n"/>
      <c r="E304" s="19" t="n"/>
      <c r="F304" s="25" t="n"/>
      <c r="G304" s="23">
        <f>IF($B304="","",IF(AND($E304&lt;&gt;"",N(IFERROR(INDEX(Personen!$C$2:$C$41,MATCH($E304,Personen!$B$2:$B$41,0)),0))&gt;0),INDEX(Personen!$C$2:$C$41,MATCH($E304,Personen!$B$2:$B$41,0)),Ökonomie!$C$5))</f>
        <v/>
      </c>
      <c r="H304" s="23">
        <f>IF(OR($D304&lt;&gt;"erledigt",$F304=""),"",ROUND(N($F304)*N($G304),2))</f>
        <v/>
      </c>
      <c r="I304" s="19" t="n"/>
      <c r="J304" s="20" t="n"/>
      <c r="K304" s="23">
        <f>IF($I304="","",IFERROR(IF(N(INDEX(Artikel!$E$2:$E$121,MATCH($I304,Artikel!$B$2:$B$121,0)))=0,"",INDEX(Artikel!$E$2:$E$121,MATCH($I304,Artikel!$B$2:$B$121,0))),""))</f>
        <v/>
      </c>
      <c r="L304" s="23">
        <f>IF(OR($D304&lt;&gt;"erledigt",$I304="",$J304=""),"",ROUND(N($J304)*N($K304),2))</f>
        <v/>
      </c>
      <c r="M304" s="10">
        <f>IF(OR($D304&lt;&gt;"erledigt",$I304="",N($J304)=0),"",IF(N($K304)&gt;0,"","Preis fehlt"))</f>
        <v/>
      </c>
      <c r="N304" s="19" t="n"/>
    </row>
    <row r="305">
      <c r="A305" s="24" t="n"/>
      <c r="B305" s="19" t="n"/>
      <c r="C305" s="19" t="n"/>
      <c r="D305" s="19" t="n"/>
      <c r="E305" s="19" t="n"/>
      <c r="F305" s="25" t="n"/>
      <c r="G305" s="23">
        <f>IF($B305="","",IF(AND($E305&lt;&gt;"",N(IFERROR(INDEX(Personen!$C$2:$C$41,MATCH($E305,Personen!$B$2:$B$41,0)),0))&gt;0),INDEX(Personen!$C$2:$C$41,MATCH($E305,Personen!$B$2:$B$41,0)),Ökonomie!$C$5))</f>
        <v/>
      </c>
      <c r="H305" s="23">
        <f>IF(OR($D305&lt;&gt;"erledigt",$F305=""),"",ROUND(N($F305)*N($G305),2))</f>
        <v/>
      </c>
      <c r="I305" s="19" t="n"/>
      <c r="J305" s="20" t="n"/>
      <c r="K305" s="23">
        <f>IF($I305="","",IFERROR(IF(N(INDEX(Artikel!$E$2:$E$121,MATCH($I305,Artikel!$B$2:$B$121,0)))=0,"",INDEX(Artikel!$E$2:$E$121,MATCH($I305,Artikel!$B$2:$B$121,0))),""))</f>
        <v/>
      </c>
      <c r="L305" s="23">
        <f>IF(OR($D305&lt;&gt;"erledigt",$I305="",$J305=""),"",ROUND(N($J305)*N($K305),2))</f>
        <v/>
      </c>
      <c r="M305" s="10">
        <f>IF(OR($D305&lt;&gt;"erledigt",$I305="",N($J305)=0),"",IF(N($K305)&gt;0,"","Preis fehlt"))</f>
        <v/>
      </c>
      <c r="N305" s="19" t="n"/>
    </row>
    <row r="306">
      <c r="A306" s="24" t="n"/>
      <c r="B306" s="19" t="n"/>
      <c r="C306" s="19" t="n"/>
      <c r="D306" s="19" t="n"/>
      <c r="E306" s="19" t="n"/>
      <c r="F306" s="25" t="n"/>
      <c r="G306" s="23">
        <f>IF($B306="","",IF(AND($E306&lt;&gt;"",N(IFERROR(INDEX(Personen!$C$2:$C$41,MATCH($E306,Personen!$B$2:$B$41,0)),0))&gt;0),INDEX(Personen!$C$2:$C$41,MATCH($E306,Personen!$B$2:$B$41,0)),Ökonomie!$C$5))</f>
        <v/>
      </c>
      <c r="H306" s="23">
        <f>IF(OR($D306&lt;&gt;"erledigt",$F306=""),"",ROUND(N($F306)*N($G306),2))</f>
        <v/>
      </c>
      <c r="I306" s="19" t="n"/>
      <c r="J306" s="20" t="n"/>
      <c r="K306" s="23">
        <f>IF($I306="","",IFERROR(IF(N(INDEX(Artikel!$E$2:$E$121,MATCH($I306,Artikel!$B$2:$B$121,0)))=0,"",INDEX(Artikel!$E$2:$E$121,MATCH($I306,Artikel!$B$2:$B$121,0))),""))</f>
        <v/>
      </c>
      <c r="L306" s="23">
        <f>IF(OR($D306&lt;&gt;"erledigt",$I306="",$J306=""),"",ROUND(N($J306)*N($K306),2))</f>
        <v/>
      </c>
      <c r="M306" s="10">
        <f>IF(OR($D306&lt;&gt;"erledigt",$I306="",N($J306)=0),"",IF(N($K306)&gt;0,"","Preis fehlt"))</f>
        <v/>
      </c>
      <c r="N306" s="19" t="n"/>
    </row>
    <row r="307">
      <c r="A307" s="24" t="n"/>
      <c r="B307" s="19" t="n"/>
      <c r="C307" s="19" t="n"/>
      <c r="D307" s="19" t="n"/>
      <c r="E307" s="19" t="n"/>
      <c r="F307" s="25" t="n"/>
      <c r="G307" s="23">
        <f>IF($B307="","",IF(AND($E307&lt;&gt;"",N(IFERROR(INDEX(Personen!$C$2:$C$41,MATCH($E307,Personen!$B$2:$B$41,0)),0))&gt;0),INDEX(Personen!$C$2:$C$41,MATCH($E307,Personen!$B$2:$B$41,0)),Ökonomie!$C$5))</f>
        <v/>
      </c>
      <c r="H307" s="23">
        <f>IF(OR($D307&lt;&gt;"erledigt",$F307=""),"",ROUND(N($F307)*N($G307),2))</f>
        <v/>
      </c>
      <c r="I307" s="19" t="n"/>
      <c r="J307" s="20" t="n"/>
      <c r="K307" s="23">
        <f>IF($I307="","",IFERROR(IF(N(INDEX(Artikel!$E$2:$E$121,MATCH($I307,Artikel!$B$2:$B$121,0)))=0,"",INDEX(Artikel!$E$2:$E$121,MATCH($I307,Artikel!$B$2:$B$121,0))),""))</f>
        <v/>
      </c>
      <c r="L307" s="23">
        <f>IF(OR($D307&lt;&gt;"erledigt",$I307="",$J307=""),"",ROUND(N($J307)*N($K307),2))</f>
        <v/>
      </c>
      <c r="M307" s="10">
        <f>IF(OR($D307&lt;&gt;"erledigt",$I307="",N($J307)=0),"",IF(N($K307)&gt;0,"","Preis fehlt"))</f>
        <v/>
      </c>
      <c r="N307" s="19" t="n"/>
    </row>
    <row r="308">
      <c r="A308" s="24" t="n"/>
      <c r="B308" s="19" t="n"/>
      <c r="C308" s="19" t="n"/>
      <c r="D308" s="19" t="n"/>
      <c r="E308" s="19" t="n"/>
      <c r="F308" s="25" t="n"/>
      <c r="G308" s="23">
        <f>IF($B308="","",IF(AND($E308&lt;&gt;"",N(IFERROR(INDEX(Personen!$C$2:$C$41,MATCH($E308,Personen!$B$2:$B$41,0)),0))&gt;0),INDEX(Personen!$C$2:$C$41,MATCH($E308,Personen!$B$2:$B$41,0)),Ökonomie!$C$5))</f>
        <v/>
      </c>
      <c r="H308" s="23">
        <f>IF(OR($D308&lt;&gt;"erledigt",$F308=""),"",ROUND(N($F308)*N($G308),2))</f>
        <v/>
      </c>
      <c r="I308" s="19" t="n"/>
      <c r="J308" s="20" t="n"/>
      <c r="K308" s="23">
        <f>IF($I308="","",IFERROR(IF(N(INDEX(Artikel!$E$2:$E$121,MATCH($I308,Artikel!$B$2:$B$121,0)))=0,"",INDEX(Artikel!$E$2:$E$121,MATCH($I308,Artikel!$B$2:$B$121,0))),""))</f>
        <v/>
      </c>
      <c r="L308" s="23">
        <f>IF(OR($D308&lt;&gt;"erledigt",$I308="",$J308=""),"",ROUND(N($J308)*N($K308),2))</f>
        <v/>
      </c>
      <c r="M308" s="10">
        <f>IF(OR($D308&lt;&gt;"erledigt",$I308="",N($J308)=0),"",IF(N($K308)&gt;0,"","Preis fehlt"))</f>
        <v/>
      </c>
      <c r="N308" s="19" t="n"/>
    </row>
    <row r="309">
      <c r="A309" s="24" t="n"/>
      <c r="B309" s="19" t="n"/>
      <c r="C309" s="19" t="n"/>
      <c r="D309" s="19" t="n"/>
      <c r="E309" s="19" t="n"/>
      <c r="F309" s="25" t="n"/>
      <c r="G309" s="23">
        <f>IF($B309="","",IF(AND($E309&lt;&gt;"",N(IFERROR(INDEX(Personen!$C$2:$C$41,MATCH($E309,Personen!$B$2:$B$41,0)),0))&gt;0),INDEX(Personen!$C$2:$C$41,MATCH($E309,Personen!$B$2:$B$41,0)),Ökonomie!$C$5))</f>
        <v/>
      </c>
      <c r="H309" s="23">
        <f>IF(OR($D309&lt;&gt;"erledigt",$F309=""),"",ROUND(N($F309)*N($G309),2))</f>
        <v/>
      </c>
      <c r="I309" s="19" t="n"/>
      <c r="J309" s="20" t="n"/>
      <c r="K309" s="23">
        <f>IF($I309="","",IFERROR(IF(N(INDEX(Artikel!$E$2:$E$121,MATCH($I309,Artikel!$B$2:$B$121,0)))=0,"",INDEX(Artikel!$E$2:$E$121,MATCH($I309,Artikel!$B$2:$B$121,0))),""))</f>
        <v/>
      </c>
      <c r="L309" s="23">
        <f>IF(OR($D309&lt;&gt;"erledigt",$I309="",$J309=""),"",ROUND(N($J309)*N($K309),2))</f>
        <v/>
      </c>
      <c r="M309" s="10">
        <f>IF(OR($D309&lt;&gt;"erledigt",$I309="",N($J309)=0),"",IF(N($K309)&gt;0,"","Preis fehlt"))</f>
        <v/>
      </c>
      <c r="N309" s="19" t="n"/>
    </row>
    <row r="310">
      <c r="A310" s="24" t="n"/>
      <c r="B310" s="19" t="n"/>
      <c r="C310" s="19" t="n"/>
      <c r="D310" s="19" t="n"/>
      <c r="E310" s="19" t="n"/>
      <c r="F310" s="25" t="n"/>
      <c r="G310" s="23">
        <f>IF($B310="","",IF(AND($E310&lt;&gt;"",N(IFERROR(INDEX(Personen!$C$2:$C$41,MATCH($E310,Personen!$B$2:$B$41,0)),0))&gt;0),INDEX(Personen!$C$2:$C$41,MATCH($E310,Personen!$B$2:$B$41,0)),Ökonomie!$C$5))</f>
        <v/>
      </c>
      <c r="H310" s="23">
        <f>IF(OR($D310&lt;&gt;"erledigt",$F310=""),"",ROUND(N($F310)*N($G310),2))</f>
        <v/>
      </c>
      <c r="I310" s="19" t="n"/>
      <c r="J310" s="20" t="n"/>
      <c r="K310" s="23">
        <f>IF($I310="","",IFERROR(IF(N(INDEX(Artikel!$E$2:$E$121,MATCH($I310,Artikel!$B$2:$B$121,0)))=0,"",INDEX(Artikel!$E$2:$E$121,MATCH($I310,Artikel!$B$2:$B$121,0))),""))</f>
        <v/>
      </c>
      <c r="L310" s="23">
        <f>IF(OR($D310&lt;&gt;"erledigt",$I310="",$J310=""),"",ROUND(N($J310)*N($K310),2))</f>
        <v/>
      </c>
      <c r="M310" s="10">
        <f>IF(OR($D310&lt;&gt;"erledigt",$I310="",N($J310)=0),"",IF(N($K310)&gt;0,"","Preis fehlt"))</f>
        <v/>
      </c>
      <c r="N310" s="19" t="n"/>
    </row>
    <row r="311">
      <c r="A311" s="24" t="n"/>
      <c r="B311" s="19" t="n"/>
      <c r="C311" s="19" t="n"/>
      <c r="D311" s="19" t="n"/>
      <c r="E311" s="19" t="n"/>
      <c r="F311" s="25" t="n"/>
      <c r="G311" s="23">
        <f>IF($B311="","",IF(AND($E311&lt;&gt;"",N(IFERROR(INDEX(Personen!$C$2:$C$41,MATCH($E311,Personen!$B$2:$B$41,0)),0))&gt;0),INDEX(Personen!$C$2:$C$41,MATCH($E311,Personen!$B$2:$B$41,0)),Ökonomie!$C$5))</f>
        <v/>
      </c>
      <c r="H311" s="23">
        <f>IF(OR($D311&lt;&gt;"erledigt",$F311=""),"",ROUND(N($F311)*N($G311),2))</f>
        <v/>
      </c>
      <c r="I311" s="19" t="n"/>
      <c r="J311" s="20" t="n"/>
      <c r="K311" s="23">
        <f>IF($I311="","",IFERROR(IF(N(INDEX(Artikel!$E$2:$E$121,MATCH($I311,Artikel!$B$2:$B$121,0)))=0,"",INDEX(Artikel!$E$2:$E$121,MATCH($I311,Artikel!$B$2:$B$121,0))),""))</f>
        <v/>
      </c>
      <c r="L311" s="23">
        <f>IF(OR($D311&lt;&gt;"erledigt",$I311="",$J311=""),"",ROUND(N($J311)*N($K311),2))</f>
        <v/>
      </c>
      <c r="M311" s="10">
        <f>IF(OR($D311&lt;&gt;"erledigt",$I311="",N($J311)=0),"",IF(N($K311)&gt;0,"","Preis fehlt"))</f>
        <v/>
      </c>
      <c r="N311" s="19" t="n"/>
    </row>
    <row r="312">
      <c r="A312" s="24" t="n"/>
      <c r="B312" s="19" t="n"/>
      <c r="C312" s="19" t="n"/>
      <c r="D312" s="19" t="n"/>
      <c r="E312" s="19" t="n"/>
      <c r="F312" s="25" t="n"/>
      <c r="G312" s="23">
        <f>IF($B312="","",IF(AND($E312&lt;&gt;"",N(IFERROR(INDEX(Personen!$C$2:$C$41,MATCH($E312,Personen!$B$2:$B$41,0)),0))&gt;0),INDEX(Personen!$C$2:$C$41,MATCH($E312,Personen!$B$2:$B$41,0)),Ökonomie!$C$5))</f>
        <v/>
      </c>
      <c r="H312" s="23">
        <f>IF(OR($D312&lt;&gt;"erledigt",$F312=""),"",ROUND(N($F312)*N($G312),2))</f>
        <v/>
      </c>
      <c r="I312" s="19" t="n"/>
      <c r="J312" s="20" t="n"/>
      <c r="K312" s="23">
        <f>IF($I312="","",IFERROR(IF(N(INDEX(Artikel!$E$2:$E$121,MATCH($I312,Artikel!$B$2:$B$121,0)))=0,"",INDEX(Artikel!$E$2:$E$121,MATCH($I312,Artikel!$B$2:$B$121,0))),""))</f>
        <v/>
      </c>
      <c r="L312" s="23">
        <f>IF(OR($D312&lt;&gt;"erledigt",$I312="",$J312=""),"",ROUND(N($J312)*N($K312),2))</f>
        <v/>
      </c>
      <c r="M312" s="10">
        <f>IF(OR($D312&lt;&gt;"erledigt",$I312="",N($J312)=0),"",IF(N($K312)&gt;0,"","Preis fehlt"))</f>
        <v/>
      </c>
      <c r="N312" s="19" t="n"/>
    </row>
    <row r="313">
      <c r="A313" s="24" t="n"/>
      <c r="B313" s="19" t="n"/>
      <c r="C313" s="19" t="n"/>
      <c r="D313" s="19" t="n"/>
      <c r="E313" s="19" t="n"/>
      <c r="F313" s="25" t="n"/>
      <c r="G313" s="23">
        <f>IF($B313="","",IF(AND($E313&lt;&gt;"",N(IFERROR(INDEX(Personen!$C$2:$C$41,MATCH($E313,Personen!$B$2:$B$41,0)),0))&gt;0),INDEX(Personen!$C$2:$C$41,MATCH($E313,Personen!$B$2:$B$41,0)),Ökonomie!$C$5))</f>
        <v/>
      </c>
      <c r="H313" s="23">
        <f>IF(OR($D313&lt;&gt;"erledigt",$F313=""),"",ROUND(N($F313)*N($G313),2))</f>
        <v/>
      </c>
      <c r="I313" s="19" t="n"/>
      <c r="J313" s="20" t="n"/>
      <c r="K313" s="23">
        <f>IF($I313="","",IFERROR(IF(N(INDEX(Artikel!$E$2:$E$121,MATCH($I313,Artikel!$B$2:$B$121,0)))=0,"",INDEX(Artikel!$E$2:$E$121,MATCH($I313,Artikel!$B$2:$B$121,0))),""))</f>
        <v/>
      </c>
      <c r="L313" s="23">
        <f>IF(OR($D313&lt;&gt;"erledigt",$I313="",$J313=""),"",ROUND(N($J313)*N($K313),2))</f>
        <v/>
      </c>
      <c r="M313" s="10">
        <f>IF(OR($D313&lt;&gt;"erledigt",$I313="",N($J313)=0),"",IF(N($K313)&gt;0,"","Preis fehlt"))</f>
        <v/>
      </c>
      <c r="N313" s="19" t="n"/>
    </row>
    <row r="314">
      <c r="A314" s="24" t="n"/>
      <c r="B314" s="19" t="n"/>
      <c r="C314" s="19" t="n"/>
      <c r="D314" s="19" t="n"/>
      <c r="E314" s="19" t="n"/>
      <c r="F314" s="25" t="n"/>
      <c r="G314" s="23">
        <f>IF($B314="","",IF(AND($E314&lt;&gt;"",N(IFERROR(INDEX(Personen!$C$2:$C$41,MATCH($E314,Personen!$B$2:$B$41,0)),0))&gt;0),INDEX(Personen!$C$2:$C$41,MATCH($E314,Personen!$B$2:$B$41,0)),Ökonomie!$C$5))</f>
        <v/>
      </c>
      <c r="H314" s="23">
        <f>IF(OR($D314&lt;&gt;"erledigt",$F314=""),"",ROUND(N($F314)*N($G314),2))</f>
        <v/>
      </c>
      <c r="I314" s="19" t="n"/>
      <c r="J314" s="20" t="n"/>
      <c r="K314" s="23">
        <f>IF($I314="","",IFERROR(IF(N(INDEX(Artikel!$E$2:$E$121,MATCH($I314,Artikel!$B$2:$B$121,0)))=0,"",INDEX(Artikel!$E$2:$E$121,MATCH($I314,Artikel!$B$2:$B$121,0))),""))</f>
        <v/>
      </c>
      <c r="L314" s="23">
        <f>IF(OR($D314&lt;&gt;"erledigt",$I314="",$J314=""),"",ROUND(N($J314)*N($K314),2))</f>
        <v/>
      </c>
      <c r="M314" s="10">
        <f>IF(OR($D314&lt;&gt;"erledigt",$I314="",N($J314)=0),"",IF(N($K314)&gt;0,"","Preis fehlt"))</f>
        <v/>
      </c>
      <c r="N314" s="19" t="n"/>
    </row>
    <row r="315">
      <c r="A315" s="24" t="n"/>
      <c r="B315" s="19" t="n"/>
      <c r="C315" s="19" t="n"/>
      <c r="D315" s="19" t="n"/>
      <c r="E315" s="19" t="n"/>
      <c r="F315" s="25" t="n"/>
      <c r="G315" s="23">
        <f>IF($B315="","",IF(AND($E315&lt;&gt;"",N(IFERROR(INDEX(Personen!$C$2:$C$41,MATCH($E315,Personen!$B$2:$B$41,0)),0))&gt;0),INDEX(Personen!$C$2:$C$41,MATCH($E315,Personen!$B$2:$B$41,0)),Ökonomie!$C$5))</f>
        <v/>
      </c>
      <c r="H315" s="23">
        <f>IF(OR($D315&lt;&gt;"erledigt",$F315=""),"",ROUND(N($F315)*N($G315),2))</f>
        <v/>
      </c>
      <c r="I315" s="19" t="n"/>
      <c r="J315" s="20" t="n"/>
      <c r="K315" s="23">
        <f>IF($I315="","",IFERROR(IF(N(INDEX(Artikel!$E$2:$E$121,MATCH($I315,Artikel!$B$2:$B$121,0)))=0,"",INDEX(Artikel!$E$2:$E$121,MATCH($I315,Artikel!$B$2:$B$121,0))),""))</f>
        <v/>
      </c>
      <c r="L315" s="23">
        <f>IF(OR($D315&lt;&gt;"erledigt",$I315="",$J315=""),"",ROUND(N($J315)*N($K315),2))</f>
        <v/>
      </c>
      <c r="M315" s="10">
        <f>IF(OR($D315&lt;&gt;"erledigt",$I315="",N($J315)=0),"",IF(N($K315)&gt;0,"","Preis fehlt"))</f>
        <v/>
      </c>
      <c r="N315" s="19" t="n"/>
    </row>
    <row r="316">
      <c r="A316" s="24" t="n"/>
      <c r="B316" s="19" t="n"/>
      <c r="C316" s="19" t="n"/>
      <c r="D316" s="19" t="n"/>
      <c r="E316" s="19" t="n"/>
      <c r="F316" s="25" t="n"/>
      <c r="G316" s="23">
        <f>IF($B316="","",IF(AND($E316&lt;&gt;"",N(IFERROR(INDEX(Personen!$C$2:$C$41,MATCH($E316,Personen!$B$2:$B$41,0)),0))&gt;0),INDEX(Personen!$C$2:$C$41,MATCH($E316,Personen!$B$2:$B$41,0)),Ökonomie!$C$5))</f>
        <v/>
      </c>
      <c r="H316" s="23">
        <f>IF(OR($D316&lt;&gt;"erledigt",$F316=""),"",ROUND(N($F316)*N($G316),2))</f>
        <v/>
      </c>
      <c r="I316" s="19" t="n"/>
      <c r="J316" s="20" t="n"/>
      <c r="K316" s="23">
        <f>IF($I316="","",IFERROR(IF(N(INDEX(Artikel!$E$2:$E$121,MATCH($I316,Artikel!$B$2:$B$121,0)))=0,"",INDEX(Artikel!$E$2:$E$121,MATCH($I316,Artikel!$B$2:$B$121,0))),""))</f>
        <v/>
      </c>
      <c r="L316" s="23">
        <f>IF(OR($D316&lt;&gt;"erledigt",$I316="",$J316=""),"",ROUND(N($J316)*N($K316),2))</f>
        <v/>
      </c>
      <c r="M316" s="10">
        <f>IF(OR($D316&lt;&gt;"erledigt",$I316="",N($J316)=0),"",IF(N($K316)&gt;0,"","Preis fehlt"))</f>
        <v/>
      </c>
      <c r="N316" s="19" t="n"/>
    </row>
    <row r="317">
      <c r="A317" s="24" t="n"/>
      <c r="B317" s="19" t="n"/>
      <c r="C317" s="19" t="n"/>
      <c r="D317" s="19" t="n"/>
      <c r="E317" s="19" t="n"/>
      <c r="F317" s="25" t="n"/>
      <c r="G317" s="23">
        <f>IF($B317="","",IF(AND($E317&lt;&gt;"",N(IFERROR(INDEX(Personen!$C$2:$C$41,MATCH($E317,Personen!$B$2:$B$41,0)),0))&gt;0),INDEX(Personen!$C$2:$C$41,MATCH($E317,Personen!$B$2:$B$41,0)),Ökonomie!$C$5))</f>
        <v/>
      </c>
      <c r="H317" s="23">
        <f>IF(OR($D317&lt;&gt;"erledigt",$F317=""),"",ROUND(N($F317)*N($G317),2))</f>
        <v/>
      </c>
      <c r="I317" s="19" t="n"/>
      <c r="J317" s="20" t="n"/>
      <c r="K317" s="23">
        <f>IF($I317="","",IFERROR(IF(N(INDEX(Artikel!$E$2:$E$121,MATCH($I317,Artikel!$B$2:$B$121,0)))=0,"",INDEX(Artikel!$E$2:$E$121,MATCH($I317,Artikel!$B$2:$B$121,0))),""))</f>
        <v/>
      </c>
      <c r="L317" s="23">
        <f>IF(OR($D317&lt;&gt;"erledigt",$I317="",$J317=""),"",ROUND(N($J317)*N($K317),2))</f>
        <v/>
      </c>
      <c r="M317" s="10">
        <f>IF(OR($D317&lt;&gt;"erledigt",$I317="",N($J317)=0),"",IF(N($K317)&gt;0,"","Preis fehlt"))</f>
        <v/>
      </c>
      <c r="N317" s="19" t="n"/>
    </row>
    <row r="318">
      <c r="A318" s="24" t="n"/>
      <c r="B318" s="19" t="n"/>
      <c r="C318" s="19" t="n"/>
      <c r="D318" s="19" t="n"/>
      <c r="E318" s="19" t="n"/>
      <c r="F318" s="25" t="n"/>
      <c r="G318" s="23">
        <f>IF($B318="","",IF(AND($E318&lt;&gt;"",N(IFERROR(INDEX(Personen!$C$2:$C$41,MATCH($E318,Personen!$B$2:$B$41,0)),0))&gt;0),INDEX(Personen!$C$2:$C$41,MATCH($E318,Personen!$B$2:$B$41,0)),Ökonomie!$C$5))</f>
        <v/>
      </c>
      <c r="H318" s="23">
        <f>IF(OR($D318&lt;&gt;"erledigt",$F318=""),"",ROUND(N($F318)*N($G318),2))</f>
        <v/>
      </c>
      <c r="I318" s="19" t="n"/>
      <c r="J318" s="20" t="n"/>
      <c r="K318" s="23">
        <f>IF($I318="","",IFERROR(IF(N(INDEX(Artikel!$E$2:$E$121,MATCH($I318,Artikel!$B$2:$B$121,0)))=0,"",INDEX(Artikel!$E$2:$E$121,MATCH($I318,Artikel!$B$2:$B$121,0))),""))</f>
        <v/>
      </c>
      <c r="L318" s="23">
        <f>IF(OR($D318&lt;&gt;"erledigt",$I318="",$J318=""),"",ROUND(N($J318)*N($K318),2))</f>
        <v/>
      </c>
      <c r="M318" s="10">
        <f>IF(OR($D318&lt;&gt;"erledigt",$I318="",N($J318)=0),"",IF(N($K318)&gt;0,"","Preis fehlt"))</f>
        <v/>
      </c>
      <c r="N318" s="19" t="n"/>
    </row>
    <row r="319">
      <c r="A319" s="24" t="n"/>
      <c r="B319" s="19" t="n"/>
      <c r="C319" s="19" t="n"/>
      <c r="D319" s="19" t="n"/>
      <c r="E319" s="19" t="n"/>
      <c r="F319" s="25" t="n"/>
      <c r="G319" s="23">
        <f>IF($B319="","",IF(AND($E319&lt;&gt;"",N(IFERROR(INDEX(Personen!$C$2:$C$41,MATCH($E319,Personen!$B$2:$B$41,0)),0))&gt;0),INDEX(Personen!$C$2:$C$41,MATCH($E319,Personen!$B$2:$B$41,0)),Ökonomie!$C$5))</f>
        <v/>
      </c>
      <c r="H319" s="23">
        <f>IF(OR($D319&lt;&gt;"erledigt",$F319=""),"",ROUND(N($F319)*N($G319),2))</f>
        <v/>
      </c>
      <c r="I319" s="19" t="n"/>
      <c r="J319" s="20" t="n"/>
      <c r="K319" s="23">
        <f>IF($I319="","",IFERROR(IF(N(INDEX(Artikel!$E$2:$E$121,MATCH($I319,Artikel!$B$2:$B$121,0)))=0,"",INDEX(Artikel!$E$2:$E$121,MATCH($I319,Artikel!$B$2:$B$121,0))),""))</f>
        <v/>
      </c>
      <c r="L319" s="23">
        <f>IF(OR($D319&lt;&gt;"erledigt",$I319="",$J319=""),"",ROUND(N($J319)*N($K319),2))</f>
        <v/>
      </c>
      <c r="M319" s="10">
        <f>IF(OR($D319&lt;&gt;"erledigt",$I319="",N($J319)=0),"",IF(N($K319)&gt;0,"","Preis fehlt"))</f>
        <v/>
      </c>
      <c r="N319" s="19" t="n"/>
    </row>
    <row r="320">
      <c r="A320" s="24" t="n"/>
      <c r="B320" s="19" t="n"/>
      <c r="C320" s="19" t="n"/>
      <c r="D320" s="19" t="n"/>
      <c r="E320" s="19" t="n"/>
      <c r="F320" s="25" t="n"/>
      <c r="G320" s="23">
        <f>IF($B320="","",IF(AND($E320&lt;&gt;"",N(IFERROR(INDEX(Personen!$C$2:$C$41,MATCH($E320,Personen!$B$2:$B$41,0)),0))&gt;0),INDEX(Personen!$C$2:$C$41,MATCH($E320,Personen!$B$2:$B$41,0)),Ökonomie!$C$5))</f>
        <v/>
      </c>
      <c r="H320" s="23">
        <f>IF(OR($D320&lt;&gt;"erledigt",$F320=""),"",ROUND(N($F320)*N($G320),2))</f>
        <v/>
      </c>
      <c r="I320" s="19" t="n"/>
      <c r="J320" s="20" t="n"/>
      <c r="K320" s="23">
        <f>IF($I320="","",IFERROR(IF(N(INDEX(Artikel!$E$2:$E$121,MATCH($I320,Artikel!$B$2:$B$121,0)))=0,"",INDEX(Artikel!$E$2:$E$121,MATCH($I320,Artikel!$B$2:$B$121,0))),""))</f>
        <v/>
      </c>
      <c r="L320" s="23">
        <f>IF(OR($D320&lt;&gt;"erledigt",$I320="",$J320=""),"",ROUND(N($J320)*N($K320),2))</f>
        <v/>
      </c>
      <c r="M320" s="10">
        <f>IF(OR($D320&lt;&gt;"erledigt",$I320="",N($J320)=0),"",IF(N($K320)&gt;0,"","Preis fehlt"))</f>
        <v/>
      </c>
      <c r="N320" s="19" t="n"/>
    </row>
    <row r="321">
      <c r="A321" s="24" t="n"/>
      <c r="B321" s="19" t="n"/>
      <c r="C321" s="19" t="n"/>
      <c r="D321" s="19" t="n"/>
      <c r="E321" s="19" t="n"/>
      <c r="F321" s="25" t="n"/>
      <c r="G321" s="23">
        <f>IF($B321="","",IF(AND($E321&lt;&gt;"",N(IFERROR(INDEX(Personen!$C$2:$C$41,MATCH($E321,Personen!$B$2:$B$41,0)),0))&gt;0),INDEX(Personen!$C$2:$C$41,MATCH($E321,Personen!$B$2:$B$41,0)),Ökonomie!$C$5))</f>
        <v/>
      </c>
      <c r="H321" s="23">
        <f>IF(OR($D321&lt;&gt;"erledigt",$F321=""),"",ROUND(N($F321)*N($G321),2))</f>
        <v/>
      </c>
      <c r="I321" s="19" t="n"/>
      <c r="J321" s="20" t="n"/>
      <c r="K321" s="23">
        <f>IF($I321="","",IFERROR(IF(N(INDEX(Artikel!$E$2:$E$121,MATCH($I321,Artikel!$B$2:$B$121,0)))=0,"",INDEX(Artikel!$E$2:$E$121,MATCH($I321,Artikel!$B$2:$B$121,0))),""))</f>
        <v/>
      </c>
      <c r="L321" s="23">
        <f>IF(OR($D321&lt;&gt;"erledigt",$I321="",$J321=""),"",ROUND(N($J321)*N($K321),2))</f>
        <v/>
      </c>
      <c r="M321" s="10">
        <f>IF(OR($D321&lt;&gt;"erledigt",$I321="",N($J321)=0),"",IF(N($K321)&gt;0,"","Preis fehlt"))</f>
        <v/>
      </c>
      <c r="N321" s="19" t="n"/>
    </row>
    <row r="322">
      <c r="A322" s="24" t="n"/>
      <c r="B322" s="19" t="n"/>
      <c r="C322" s="19" t="n"/>
      <c r="D322" s="19" t="n"/>
      <c r="E322" s="19" t="n"/>
      <c r="F322" s="25" t="n"/>
      <c r="G322" s="23">
        <f>IF($B322="","",IF(AND($E322&lt;&gt;"",N(IFERROR(INDEX(Personen!$C$2:$C$41,MATCH($E322,Personen!$B$2:$B$41,0)),0))&gt;0),INDEX(Personen!$C$2:$C$41,MATCH($E322,Personen!$B$2:$B$41,0)),Ökonomie!$C$5))</f>
        <v/>
      </c>
      <c r="H322" s="23">
        <f>IF(OR($D322&lt;&gt;"erledigt",$F322=""),"",ROUND(N($F322)*N($G322),2))</f>
        <v/>
      </c>
      <c r="I322" s="19" t="n"/>
      <c r="J322" s="20" t="n"/>
      <c r="K322" s="23">
        <f>IF($I322="","",IFERROR(IF(N(INDEX(Artikel!$E$2:$E$121,MATCH($I322,Artikel!$B$2:$B$121,0)))=0,"",INDEX(Artikel!$E$2:$E$121,MATCH($I322,Artikel!$B$2:$B$121,0))),""))</f>
        <v/>
      </c>
      <c r="L322" s="23">
        <f>IF(OR($D322&lt;&gt;"erledigt",$I322="",$J322=""),"",ROUND(N($J322)*N($K322),2))</f>
        <v/>
      </c>
      <c r="M322" s="10">
        <f>IF(OR($D322&lt;&gt;"erledigt",$I322="",N($J322)=0),"",IF(N($K322)&gt;0,"","Preis fehlt"))</f>
        <v/>
      </c>
      <c r="N322" s="19" t="n"/>
    </row>
    <row r="323">
      <c r="A323" s="24" t="n"/>
      <c r="B323" s="19" t="n"/>
      <c r="C323" s="19" t="n"/>
      <c r="D323" s="19" t="n"/>
      <c r="E323" s="19" t="n"/>
      <c r="F323" s="25" t="n"/>
      <c r="G323" s="23">
        <f>IF($B323="","",IF(AND($E323&lt;&gt;"",N(IFERROR(INDEX(Personen!$C$2:$C$41,MATCH($E323,Personen!$B$2:$B$41,0)),0))&gt;0),INDEX(Personen!$C$2:$C$41,MATCH($E323,Personen!$B$2:$B$41,0)),Ökonomie!$C$5))</f>
        <v/>
      </c>
      <c r="H323" s="23">
        <f>IF(OR($D323&lt;&gt;"erledigt",$F323=""),"",ROUND(N($F323)*N($G323),2))</f>
        <v/>
      </c>
      <c r="I323" s="19" t="n"/>
      <c r="J323" s="20" t="n"/>
      <c r="K323" s="23">
        <f>IF($I323="","",IFERROR(IF(N(INDEX(Artikel!$E$2:$E$121,MATCH($I323,Artikel!$B$2:$B$121,0)))=0,"",INDEX(Artikel!$E$2:$E$121,MATCH($I323,Artikel!$B$2:$B$121,0))),""))</f>
        <v/>
      </c>
      <c r="L323" s="23">
        <f>IF(OR($D323&lt;&gt;"erledigt",$I323="",$J323=""),"",ROUND(N($J323)*N($K323),2))</f>
        <v/>
      </c>
      <c r="M323" s="10">
        <f>IF(OR($D323&lt;&gt;"erledigt",$I323="",N($J323)=0),"",IF(N($K323)&gt;0,"","Preis fehlt"))</f>
        <v/>
      </c>
      <c r="N323" s="19" t="n"/>
    </row>
    <row r="324">
      <c r="A324" s="24" t="n"/>
      <c r="B324" s="19" t="n"/>
      <c r="C324" s="19" t="n"/>
      <c r="D324" s="19" t="n"/>
      <c r="E324" s="19" t="n"/>
      <c r="F324" s="25" t="n"/>
      <c r="G324" s="23">
        <f>IF($B324="","",IF(AND($E324&lt;&gt;"",N(IFERROR(INDEX(Personen!$C$2:$C$41,MATCH($E324,Personen!$B$2:$B$41,0)),0))&gt;0),INDEX(Personen!$C$2:$C$41,MATCH($E324,Personen!$B$2:$B$41,0)),Ökonomie!$C$5))</f>
        <v/>
      </c>
      <c r="H324" s="23">
        <f>IF(OR($D324&lt;&gt;"erledigt",$F324=""),"",ROUND(N($F324)*N($G324),2))</f>
        <v/>
      </c>
      <c r="I324" s="19" t="n"/>
      <c r="J324" s="20" t="n"/>
      <c r="K324" s="23">
        <f>IF($I324="","",IFERROR(IF(N(INDEX(Artikel!$E$2:$E$121,MATCH($I324,Artikel!$B$2:$B$121,0)))=0,"",INDEX(Artikel!$E$2:$E$121,MATCH($I324,Artikel!$B$2:$B$121,0))),""))</f>
        <v/>
      </c>
      <c r="L324" s="23">
        <f>IF(OR($D324&lt;&gt;"erledigt",$I324="",$J324=""),"",ROUND(N($J324)*N($K324),2))</f>
        <v/>
      </c>
      <c r="M324" s="10">
        <f>IF(OR($D324&lt;&gt;"erledigt",$I324="",N($J324)=0),"",IF(N($K324)&gt;0,"","Preis fehlt"))</f>
        <v/>
      </c>
      <c r="N324" s="19" t="n"/>
    </row>
    <row r="325">
      <c r="A325" s="24" t="n"/>
      <c r="B325" s="19" t="n"/>
      <c r="C325" s="19" t="n"/>
      <c r="D325" s="19" t="n"/>
      <c r="E325" s="19" t="n"/>
      <c r="F325" s="25" t="n"/>
      <c r="G325" s="23">
        <f>IF($B325="","",IF(AND($E325&lt;&gt;"",N(IFERROR(INDEX(Personen!$C$2:$C$41,MATCH($E325,Personen!$B$2:$B$41,0)),0))&gt;0),INDEX(Personen!$C$2:$C$41,MATCH($E325,Personen!$B$2:$B$41,0)),Ökonomie!$C$5))</f>
        <v/>
      </c>
      <c r="H325" s="23">
        <f>IF(OR($D325&lt;&gt;"erledigt",$F325=""),"",ROUND(N($F325)*N($G325),2))</f>
        <v/>
      </c>
      <c r="I325" s="19" t="n"/>
      <c r="J325" s="20" t="n"/>
      <c r="K325" s="23">
        <f>IF($I325="","",IFERROR(IF(N(INDEX(Artikel!$E$2:$E$121,MATCH($I325,Artikel!$B$2:$B$121,0)))=0,"",INDEX(Artikel!$E$2:$E$121,MATCH($I325,Artikel!$B$2:$B$121,0))),""))</f>
        <v/>
      </c>
      <c r="L325" s="23">
        <f>IF(OR($D325&lt;&gt;"erledigt",$I325="",$J325=""),"",ROUND(N($J325)*N($K325),2))</f>
        <v/>
      </c>
      <c r="M325" s="10">
        <f>IF(OR($D325&lt;&gt;"erledigt",$I325="",N($J325)=0),"",IF(N($K325)&gt;0,"","Preis fehlt"))</f>
        <v/>
      </c>
      <c r="N325" s="19" t="n"/>
    </row>
    <row r="326">
      <c r="A326" s="24" t="n"/>
      <c r="B326" s="19" t="n"/>
      <c r="C326" s="19" t="n"/>
      <c r="D326" s="19" t="n"/>
      <c r="E326" s="19" t="n"/>
      <c r="F326" s="25" t="n"/>
      <c r="G326" s="23">
        <f>IF($B326="","",IF(AND($E326&lt;&gt;"",N(IFERROR(INDEX(Personen!$C$2:$C$41,MATCH($E326,Personen!$B$2:$B$41,0)),0))&gt;0),INDEX(Personen!$C$2:$C$41,MATCH($E326,Personen!$B$2:$B$41,0)),Ökonomie!$C$5))</f>
        <v/>
      </c>
      <c r="H326" s="23">
        <f>IF(OR($D326&lt;&gt;"erledigt",$F326=""),"",ROUND(N($F326)*N($G326),2))</f>
        <v/>
      </c>
      <c r="I326" s="19" t="n"/>
      <c r="J326" s="20" t="n"/>
      <c r="K326" s="23">
        <f>IF($I326="","",IFERROR(IF(N(INDEX(Artikel!$E$2:$E$121,MATCH($I326,Artikel!$B$2:$B$121,0)))=0,"",INDEX(Artikel!$E$2:$E$121,MATCH($I326,Artikel!$B$2:$B$121,0))),""))</f>
        <v/>
      </c>
      <c r="L326" s="23">
        <f>IF(OR($D326&lt;&gt;"erledigt",$I326="",$J326=""),"",ROUND(N($J326)*N($K326),2))</f>
        <v/>
      </c>
      <c r="M326" s="10">
        <f>IF(OR($D326&lt;&gt;"erledigt",$I326="",N($J326)=0),"",IF(N($K326)&gt;0,"","Preis fehlt"))</f>
        <v/>
      </c>
      <c r="N326" s="19" t="n"/>
    </row>
    <row r="327">
      <c r="A327" s="24" t="n"/>
      <c r="B327" s="19" t="n"/>
      <c r="C327" s="19" t="n"/>
      <c r="D327" s="19" t="n"/>
      <c r="E327" s="19" t="n"/>
      <c r="F327" s="25" t="n"/>
      <c r="G327" s="23">
        <f>IF($B327="","",IF(AND($E327&lt;&gt;"",N(IFERROR(INDEX(Personen!$C$2:$C$41,MATCH($E327,Personen!$B$2:$B$41,0)),0))&gt;0),INDEX(Personen!$C$2:$C$41,MATCH($E327,Personen!$B$2:$B$41,0)),Ökonomie!$C$5))</f>
        <v/>
      </c>
      <c r="H327" s="23">
        <f>IF(OR($D327&lt;&gt;"erledigt",$F327=""),"",ROUND(N($F327)*N($G327),2))</f>
        <v/>
      </c>
      <c r="I327" s="19" t="n"/>
      <c r="J327" s="20" t="n"/>
      <c r="K327" s="23">
        <f>IF($I327="","",IFERROR(IF(N(INDEX(Artikel!$E$2:$E$121,MATCH($I327,Artikel!$B$2:$B$121,0)))=0,"",INDEX(Artikel!$E$2:$E$121,MATCH($I327,Artikel!$B$2:$B$121,0))),""))</f>
        <v/>
      </c>
      <c r="L327" s="23">
        <f>IF(OR($D327&lt;&gt;"erledigt",$I327="",$J327=""),"",ROUND(N($J327)*N($K327),2))</f>
        <v/>
      </c>
      <c r="M327" s="10">
        <f>IF(OR($D327&lt;&gt;"erledigt",$I327="",N($J327)=0),"",IF(N($K327)&gt;0,"","Preis fehlt"))</f>
        <v/>
      </c>
      <c r="N327" s="19" t="n"/>
    </row>
    <row r="328">
      <c r="A328" s="24" t="n"/>
      <c r="B328" s="19" t="n"/>
      <c r="C328" s="19" t="n"/>
      <c r="D328" s="19" t="n"/>
      <c r="E328" s="19" t="n"/>
      <c r="F328" s="25" t="n"/>
      <c r="G328" s="23">
        <f>IF($B328="","",IF(AND($E328&lt;&gt;"",N(IFERROR(INDEX(Personen!$C$2:$C$41,MATCH($E328,Personen!$B$2:$B$41,0)),0))&gt;0),INDEX(Personen!$C$2:$C$41,MATCH($E328,Personen!$B$2:$B$41,0)),Ökonomie!$C$5))</f>
        <v/>
      </c>
      <c r="H328" s="23">
        <f>IF(OR($D328&lt;&gt;"erledigt",$F328=""),"",ROUND(N($F328)*N($G328),2))</f>
        <v/>
      </c>
      <c r="I328" s="19" t="n"/>
      <c r="J328" s="20" t="n"/>
      <c r="K328" s="23">
        <f>IF($I328="","",IFERROR(IF(N(INDEX(Artikel!$E$2:$E$121,MATCH($I328,Artikel!$B$2:$B$121,0)))=0,"",INDEX(Artikel!$E$2:$E$121,MATCH($I328,Artikel!$B$2:$B$121,0))),""))</f>
        <v/>
      </c>
      <c r="L328" s="23">
        <f>IF(OR($D328&lt;&gt;"erledigt",$I328="",$J328=""),"",ROUND(N($J328)*N($K328),2))</f>
        <v/>
      </c>
      <c r="M328" s="10">
        <f>IF(OR($D328&lt;&gt;"erledigt",$I328="",N($J328)=0),"",IF(N($K328)&gt;0,"","Preis fehlt"))</f>
        <v/>
      </c>
      <c r="N328" s="19" t="n"/>
    </row>
    <row r="329">
      <c r="A329" s="24" t="n"/>
      <c r="B329" s="19" t="n"/>
      <c r="C329" s="19" t="n"/>
      <c r="D329" s="19" t="n"/>
      <c r="E329" s="19" t="n"/>
      <c r="F329" s="25" t="n"/>
      <c r="G329" s="23">
        <f>IF($B329="","",IF(AND($E329&lt;&gt;"",N(IFERROR(INDEX(Personen!$C$2:$C$41,MATCH($E329,Personen!$B$2:$B$41,0)),0))&gt;0),INDEX(Personen!$C$2:$C$41,MATCH($E329,Personen!$B$2:$B$41,0)),Ökonomie!$C$5))</f>
        <v/>
      </c>
      <c r="H329" s="23">
        <f>IF(OR($D329&lt;&gt;"erledigt",$F329=""),"",ROUND(N($F329)*N($G329),2))</f>
        <v/>
      </c>
      <c r="I329" s="19" t="n"/>
      <c r="J329" s="20" t="n"/>
      <c r="K329" s="23">
        <f>IF($I329="","",IFERROR(IF(N(INDEX(Artikel!$E$2:$E$121,MATCH($I329,Artikel!$B$2:$B$121,0)))=0,"",INDEX(Artikel!$E$2:$E$121,MATCH($I329,Artikel!$B$2:$B$121,0))),""))</f>
        <v/>
      </c>
      <c r="L329" s="23">
        <f>IF(OR($D329&lt;&gt;"erledigt",$I329="",$J329=""),"",ROUND(N($J329)*N($K329),2))</f>
        <v/>
      </c>
      <c r="M329" s="10">
        <f>IF(OR($D329&lt;&gt;"erledigt",$I329="",N($J329)=0),"",IF(N($K329)&gt;0,"","Preis fehlt"))</f>
        <v/>
      </c>
      <c r="N329" s="19" t="n"/>
    </row>
    <row r="330">
      <c r="A330" s="24" t="n"/>
      <c r="B330" s="19" t="n"/>
      <c r="C330" s="19" t="n"/>
      <c r="D330" s="19" t="n"/>
      <c r="E330" s="19" t="n"/>
      <c r="F330" s="25" t="n"/>
      <c r="G330" s="23">
        <f>IF($B330="","",IF(AND($E330&lt;&gt;"",N(IFERROR(INDEX(Personen!$C$2:$C$41,MATCH($E330,Personen!$B$2:$B$41,0)),0))&gt;0),INDEX(Personen!$C$2:$C$41,MATCH($E330,Personen!$B$2:$B$41,0)),Ökonomie!$C$5))</f>
        <v/>
      </c>
      <c r="H330" s="23">
        <f>IF(OR($D330&lt;&gt;"erledigt",$F330=""),"",ROUND(N($F330)*N($G330),2))</f>
        <v/>
      </c>
      <c r="I330" s="19" t="n"/>
      <c r="J330" s="20" t="n"/>
      <c r="K330" s="23">
        <f>IF($I330="","",IFERROR(IF(N(INDEX(Artikel!$E$2:$E$121,MATCH($I330,Artikel!$B$2:$B$121,0)))=0,"",INDEX(Artikel!$E$2:$E$121,MATCH($I330,Artikel!$B$2:$B$121,0))),""))</f>
        <v/>
      </c>
      <c r="L330" s="23">
        <f>IF(OR($D330&lt;&gt;"erledigt",$I330="",$J330=""),"",ROUND(N($J330)*N($K330),2))</f>
        <v/>
      </c>
      <c r="M330" s="10">
        <f>IF(OR($D330&lt;&gt;"erledigt",$I330="",N($J330)=0),"",IF(N($K330)&gt;0,"","Preis fehlt"))</f>
        <v/>
      </c>
      <c r="N330" s="19" t="n"/>
    </row>
    <row r="331">
      <c r="A331" s="24" t="n"/>
      <c r="B331" s="19" t="n"/>
      <c r="C331" s="19" t="n"/>
      <c r="D331" s="19" t="n"/>
      <c r="E331" s="19" t="n"/>
      <c r="F331" s="25" t="n"/>
      <c r="G331" s="23">
        <f>IF($B331="","",IF(AND($E331&lt;&gt;"",N(IFERROR(INDEX(Personen!$C$2:$C$41,MATCH($E331,Personen!$B$2:$B$41,0)),0))&gt;0),INDEX(Personen!$C$2:$C$41,MATCH($E331,Personen!$B$2:$B$41,0)),Ökonomie!$C$5))</f>
        <v/>
      </c>
      <c r="H331" s="23">
        <f>IF(OR($D331&lt;&gt;"erledigt",$F331=""),"",ROUND(N($F331)*N($G331),2))</f>
        <v/>
      </c>
      <c r="I331" s="19" t="n"/>
      <c r="J331" s="20" t="n"/>
      <c r="K331" s="23">
        <f>IF($I331="","",IFERROR(IF(N(INDEX(Artikel!$E$2:$E$121,MATCH($I331,Artikel!$B$2:$B$121,0)))=0,"",INDEX(Artikel!$E$2:$E$121,MATCH($I331,Artikel!$B$2:$B$121,0))),""))</f>
        <v/>
      </c>
      <c r="L331" s="23">
        <f>IF(OR($D331&lt;&gt;"erledigt",$I331="",$J331=""),"",ROUND(N($J331)*N($K331),2))</f>
        <v/>
      </c>
      <c r="M331" s="10">
        <f>IF(OR($D331&lt;&gt;"erledigt",$I331="",N($J331)=0),"",IF(N($K331)&gt;0,"","Preis fehlt"))</f>
        <v/>
      </c>
      <c r="N331" s="19" t="n"/>
    </row>
    <row r="332">
      <c r="A332" s="24" t="n"/>
      <c r="B332" s="19" t="n"/>
      <c r="C332" s="19" t="n"/>
      <c r="D332" s="19" t="n"/>
      <c r="E332" s="19" t="n"/>
      <c r="F332" s="25" t="n"/>
      <c r="G332" s="23">
        <f>IF($B332="","",IF(AND($E332&lt;&gt;"",N(IFERROR(INDEX(Personen!$C$2:$C$41,MATCH($E332,Personen!$B$2:$B$41,0)),0))&gt;0),INDEX(Personen!$C$2:$C$41,MATCH($E332,Personen!$B$2:$B$41,0)),Ökonomie!$C$5))</f>
        <v/>
      </c>
      <c r="H332" s="23">
        <f>IF(OR($D332&lt;&gt;"erledigt",$F332=""),"",ROUND(N($F332)*N($G332),2))</f>
        <v/>
      </c>
      <c r="I332" s="19" t="n"/>
      <c r="J332" s="20" t="n"/>
      <c r="K332" s="23">
        <f>IF($I332="","",IFERROR(IF(N(INDEX(Artikel!$E$2:$E$121,MATCH($I332,Artikel!$B$2:$B$121,0)))=0,"",INDEX(Artikel!$E$2:$E$121,MATCH($I332,Artikel!$B$2:$B$121,0))),""))</f>
        <v/>
      </c>
      <c r="L332" s="23">
        <f>IF(OR($D332&lt;&gt;"erledigt",$I332="",$J332=""),"",ROUND(N($J332)*N($K332),2))</f>
        <v/>
      </c>
      <c r="M332" s="10">
        <f>IF(OR($D332&lt;&gt;"erledigt",$I332="",N($J332)=0),"",IF(N($K332)&gt;0,"","Preis fehlt"))</f>
        <v/>
      </c>
      <c r="N332" s="19" t="n"/>
    </row>
    <row r="333">
      <c r="A333" s="24" t="n"/>
      <c r="B333" s="19" t="n"/>
      <c r="C333" s="19" t="n"/>
      <c r="D333" s="19" t="n"/>
      <c r="E333" s="19" t="n"/>
      <c r="F333" s="25" t="n"/>
      <c r="G333" s="23">
        <f>IF($B333="","",IF(AND($E333&lt;&gt;"",N(IFERROR(INDEX(Personen!$C$2:$C$41,MATCH($E333,Personen!$B$2:$B$41,0)),0))&gt;0),INDEX(Personen!$C$2:$C$41,MATCH($E333,Personen!$B$2:$B$41,0)),Ökonomie!$C$5))</f>
        <v/>
      </c>
      <c r="H333" s="23">
        <f>IF(OR($D333&lt;&gt;"erledigt",$F333=""),"",ROUND(N($F333)*N($G333),2))</f>
        <v/>
      </c>
      <c r="I333" s="19" t="n"/>
      <c r="J333" s="20" t="n"/>
      <c r="K333" s="23">
        <f>IF($I333="","",IFERROR(IF(N(INDEX(Artikel!$E$2:$E$121,MATCH($I333,Artikel!$B$2:$B$121,0)))=0,"",INDEX(Artikel!$E$2:$E$121,MATCH($I333,Artikel!$B$2:$B$121,0))),""))</f>
        <v/>
      </c>
      <c r="L333" s="23">
        <f>IF(OR($D333&lt;&gt;"erledigt",$I333="",$J333=""),"",ROUND(N($J333)*N($K333),2))</f>
        <v/>
      </c>
      <c r="M333" s="10">
        <f>IF(OR($D333&lt;&gt;"erledigt",$I333="",N($J333)=0),"",IF(N($K333)&gt;0,"","Preis fehlt"))</f>
        <v/>
      </c>
      <c r="N333" s="19" t="n"/>
    </row>
    <row r="334">
      <c r="A334" s="24" t="n"/>
      <c r="B334" s="19" t="n"/>
      <c r="C334" s="19" t="n"/>
      <c r="D334" s="19" t="n"/>
      <c r="E334" s="19" t="n"/>
      <c r="F334" s="25" t="n"/>
      <c r="G334" s="23">
        <f>IF($B334="","",IF(AND($E334&lt;&gt;"",N(IFERROR(INDEX(Personen!$C$2:$C$41,MATCH($E334,Personen!$B$2:$B$41,0)),0))&gt;0),INDEX(Personen!$C$2:$C$41,MATCH($E334,Personen!$B$2:$B$41,0)),Ökonomie!$C$5))</f>
        <v/>
      </c>
      <c r="H334" s="23">
        <f>IF(OR($D334&lt;&gt;"erledigt",$F334=""),"",ROUND(N($F334)*N($G334),2))</f>
        <v/>
      </c>
      <c r="I334" s="19" t="n"/>
      <c r="J334" s="20" t="n"/>
      <c r="K334" s="23">
        <f>IF($I334="","",IFERROR(IF(N(INDEX(Artikel!$E$2:$E$121,MATCH($I334,Artikel!$B$2:$B$121,0)))=0,"",INDEX(Artikel!$E$2:$E$121,MATCH($I334,Artikel!$B$2:$B$121,0))),""))</f>
        <v/>
      </c>
      <c r="L334" s="23">
        <f>IF(OR($D334&lt;&gt;"erledigt",$I334="",$J334=""),"",ROUND(N($J334)*N($K334),2))</f>
        <v/>
      </c>
      <c r="M334" s="10">
        <f>IF(OR($D334&lt;&gt;"erledigt",$I334="",N($J334)=0),"",IF(N($K334)&gt;0,"","Preis fehlt"))</f>
        <v/>
      </c>
      <c r="N334" s="19" t="n"/>
    </row>
    <row r="335">
      <c r="A335" s="24" t="n"/>
      <c r="B335" s="19" t="n"/>
      <c r="C335" s="19" t="n"/>
      <c r="D335" s="19" t="n"/>
      <c r="E335" s="19" t="n"/>
      <c r="F335" s="25" t="n"/>
      <c r="G335" s="23">
        <f>IF($B335="","",IF(AND($E335&lt;&gt;"",N(IFERROR(INDEX(Personen!$C$2:$C$41,MATCH($E335,Personen!$B$2:$B$41,0)),0))&gt;0),INDEX(Personen!$C$2:$C$41,MATCH($E335,Personen!$B$2:$B$41,0)),Ökonomie!$C$5))</f>
        <v/>
      </c>
      <c r="H335" s="23">
        <f>IF(OR($D335&lt;&gt;"erledigt",$F335=""),"",ROUND(N($F335)*N($G335),2))</f>
        <v/>
      </c>
      <c r="I335" s="19" t="n"/>
      <c r="J335" s="20" t="n"/>
      <c r="K335" s="23">
        <f>IF($I335="","",IFERROR(IF(N(INDEX(Artikel!$E$2:$E$121,MATCH($I335,Artikel!$B$2:$B$121,0)))=0,"",INDEX(Artikel!$E$2:$E$121,MATCH($I335,Artikel!$B$2:$B$121,0))),""))</f>
        <v/>
      </c>
      <c r="L335" s="23">
        <f>IF(OR($D335&lt;&gt;"erledigt",$I335="",$J335=""),"",ROUND(N($J335)*N($K335),2))</f>
        <v/>
      </c>
      <c r="M335" s="10">
        <f>IF(OR($D335&lt;&gt;"erledigt",$I335="",N($J335)=0),"",IF(N($K335)&gt;0,"","Preis fehlt"))</f>
        <v/>
      </c>
      <c r="N335" s="19" t="n"/>
    </row>
    <row r="336">
      <c r="A336" s="24" t="n"/>
      <c r="B336" s="19" t="n"/>
      <c r="C336" s="19" t="n"/>
      <c r="D336" s="19" t="n"/>
      <c r="E336" s="19" t="n"/>
      <c r="F336" s="25" t="n"/>
      <c r="G336" s="23">
        <f>IF($B336="","",IF(AND($E336&lt;&gt;"",N(IFERROR(INDEX(Personen!$C$2:$C$41,MATCH($E336,Personen!$B$2:$B$41,0)),0))&gt;0),INDEX(Personen!$C$2:$C$41,MATCH($E336,Personen!$B$2:$B$41,0)),Ökonomie!$C$5))</f>
        <v/>
      </c>
      <c r="H336" s="23">
        <f>IF(OR($D336&lt;&gt;"erledigt",$F336=""),"",ROUND(N($F336)*N($G336),2))</f>
        <v/>
      </c>
      <c r="I336" s="19" t="n"/>
      <c r="J336" s="20" t="n"/>
      <c r="K336" s="23">
        <f>IF($I336="","",IFERROR(IF(N(INDEX(Artikel!$E$2:$E$121,MATCH($I336,Artikel!$B$2:$B$121,0)))=0,"",INDEX(Artikel!$E$2:$E$121,MATCH($I336,Artikel!$B$2:$B$121,0))),""))</f>
        <v/>
      </c>
      <c r="L336" s="23">
        <f>IF(OR($D336&lt;&gt;"erledigt",$I336="",$J336=""),"",ROUND(N($J336)*N($K336),2))</f>
        <v/>
      </c>
      <c r="M336" s="10">
        <f>IF(OR($D336&lt;&gt;"erledigt",$I336="",N($J336)=0),"",IF(N($K336)&gt;0,"","Preis fehlt"))</f>
        <v/>
      </c>
      <c r="N336" s="19" t="n"/>
    </row>
    <row r="337">
      <c r="A337" s="24" t="n"/>
      <c r="B337" s="19" t="n"/>
      <c r="C337" s="19" t="n"/>
      <c r="D337" s="19" t="n"/>
      <c r="E337" s="19" t="n"/>
      <c r="F337" s="25" t="n"/>
      <c r="G337" s="23">
        <f>IF($B337="","",IF(AND($E337&lt;&gt;"",N(IFERROR(INDEX(Personen!$C$2:$C$41,MATCH($E337,Personen!$B$2:$B$41,0)),0))&gt;0),INDEX(Personen!$C$2:$C$41,MATCH($E337,Personen!$B$2:$B$41,0)),Ökonomie!$C$5))</f>
        <v/>
      </c>
      <c r="H337" s="23">
        <f>IF(OR($D337&lt;&gt;"erledigt",$F337=""),"",ROUND(N($F337)*N($G337),2))</f>
        <v/>
      </c>
      <c r="I337" s="19" t="n"/>
      <c r="J337" s="20" t="n"/>
      <c r="K337" s="23">
        <f>IF($I337="","",IFERROR(IF(N(INDEX(Artikel!$E$2:$E$121,MATCH($I337,Artikel!$B$2:$B$121,0)))=0,"",INDEX(Artikel!$E$2:$E$121,MATCH($I337,Artikel!$B$2:$B$121,0))),""))</f>
        <v/>
      </c>
      <c r="L337" s="23">
        <f>IF(OR($D337&lt;&gt;"erledigt",$I337="",$J337=""),"",ROUND(N($J337)*N($K337),2))</f>
        <v/>
      </c>
      <c r="M337" s="10">
        <f>IF(OR($D337&lt;&gt;"erledigt",$I337="",N($J337)=0),"",IF(N($K337)&gt;0,"","Preis fehlt"))</f>
        <v/>
      </c>
      <c r="N337" s="19" t="n"/>
    </row>
    <row r="338">
      <c r="A338" s="24" t="n"/>
      <c r="B338" s="19" t="n"/>
      <c r="C338" s="19" t="n"/>
      <c r="D338" s="19" t="n"/>
      <c r="E338" s="19" t="n"/>
      <c r="F338" s="25" t="n"/>
      <c r="G338" s="23">
        <f>IF($B338="","",IF(AND($E338&lt;&gt;"",N(IFERROR(INDEX(Personen!$C$2:$C$41,MATCH($E338,Personen!$B$2:$B$41,0)),0))&gt;0),INDEX(Personen!$C$2:$C$41,MATCH($E338,Personen!$B$2:$B$41,0)),Ökonomie!$C$5))</f>
        <v/>
      </c>
      <c r="H338" s="23">
        <f>IF(OR($D338&lt;&gt;"erledigt",$F338=""),"",ROUND(N($F338)*N($G338),2))</f>
        <v/>
      </c>
      <c r="I338" s="19" t="n"/>
      <c r="J338" s="20" t="n"/>
      <c r="K338" s="23">
        <f>IF($I338="","",IFERROR(IF(N(INDEX(Artikel!$E$2:$E$121,MATCH($I338,Artikel!$B$2:$B$121,0)))=0,"",INDEX(Artikel!$E$2:$E$121,MATCH($I338,Artikel!$B$2:$B$121,0))),""))</f>
        <v/>
      </c>
      <c r="L338" s="23">
        <f>IF(OR($D338&lt;&gt;"erledigt",$I338="",$J338=""),"",ROUND(N($J338)*N($K338),2))</f>
        <v/>
      </c>
      <c r="M338" s="10">
        <f>IF(OR($D338&lt;&gt;"erledigt",$I338="",N($J338)=0),"",IF(N($K338)&gt;0,"","Preis fehlt"))</f>
        <v/>
      </c>
      <c r="N338" s="19" t="n"/>
    </row>
    <row r="339">
      <c r="A339" s="24" t="n"/>
      <c r="B339" s="19" t="n"/>
      <c r="C339" s="19" t="n"/>
      <c r="D339" s="19" t="n"/>
      <c r="E339" s="19" t="n"/>
      <c r="F339" s="25" t="n"/>
      <c r="G339" s="23">
        <f>IF($B339="","",IF(AND($E339&lt;&gt;"",N(IFERROR(INDEX(Personen!$C$2:$C$41,MATCH($E339,Personen!$B$2:$B$41,0)),0))&gt;0),INDEX(Personen!$C$2:$C$41,MATCH($E339,Personen!$B$2:$B$41,0)),Ökonomie!$C$5))</f>
        <v/>
      </c>
      <c r="H339" s="23">
        <f>IF(OR($D339&lt;&gt;"erledigt",$F339=""),"",ROUND(N($F339)*N($G339),2))</f>
        <v/>
      </c>
      <c r="I339" s="19" t="n"/>
      <c r="J339" s="20" t="n"/>
      <c r="K339" s="23">
        <f>IF($I339="","",IFERROR(IF(N(INDEX(Artikel!$E$2:$E$121,MATCH($I339,Artikel!$B$2:$B$121,0)))=0,"",INDEX(Artikel!$E$2:$E$121,MATCH($I339,Artikel!$B$2:$B$121,0))),""))</f>
        <v/>
      </c>
      <c r="L339" s="23">
        <f>IF(OR($D339&lt;&gt;"erledigt",$I339="",$J339=""),"",ROUND(N($J339)*N($K339),2))</f>
        <v/>
      </c>
      <c r="M339" s="10">
        <f>IF(OR($D339&lt;&gt;"erledigt",$I339="",N($J339)=0),"",IF(N($K339)&gt;0,"","Preis fehlt"))</f>
        <v/>
      </c>
      <c r="N339" s="19" t="n"/>
    </row>
    <row r="340">
      <c r="A340" s="24" t="n"/>
      <c r="B340" s="19" t="n"/>
      <c r="C340" s="19" t="n"/>
      <c r="D340" s="19" t="n"/>
      <c r="E340" s="19" t="n"/>
      <c r="F340" s="25" t="n"/>
      <c r="G340" s="23">
        <f>IF($B340="","",IF(AND($E340&lt;&gt;"",N(IFERROR(INDEX(Personen!$C$2:$C$41,MATCH($E340,Personen!$B$2:$B$41,0)),0))&gt;0),INDEX(Personen!$C$2:$C$41,MATCH($E340,Personen!$B$2:$B$41,0)),Ökonomie!$C$5))</f>
        <v/>
      </c>
      <c r="H340" s="23">
        <f>IF(OR($D340&lt;&gt;"erledigt",$F340=""),"",ROUND(N($F340)*N($G340),2))</f>
        <v/>
      </c>
      <c r="I340" s="19" t="n"/>
      <c r="J340" s="20" t="n"/>
      <c r="K340" s="23">
        <f>IF($I340="","",IFERROR(IF(N(INDEX(Artikel!$E$2:$E$121,MATCH($I340,Artikel!$B$2:$B$121,0)))=0,"",INDEX(Artikel!$E$2:$E$121,MATCH($I340,Artikel!$B$2:$B$121,0))),""))</f>
        <v/>
      </c>
      <c r="L340" s="23">
        <f>IF(OR($D340&lt;&gt;"erledigt",$I340="",$J340=""),"",ROUND(N($J340)*N($K340),2))</f>
        <v/>
      </c>
      <c r="M340" s="10">
        <f>IF(OR($D340&lt;&gt;"erledigt",$I340="",N($J340)=0),"",IF(N($K340)&gt;0,"","Preis fehlt"))</f>
        <v/>
      </c>
      <c r="N340" s="19" t="n"/>
    </row>
    <row r="341">
      <c r="A341" s="24" t="n"/>
      <c r="B341" s="19" t="n"/>
      <c r="C341" s="19" t="n"/>
      <c r="D341" s="19" t="n"/>
      <c r="E341" s="19" t="n"/>
      <c r="F341" s="25" t="n"/>
      <c r="G341" s="23">
        <f>IF($B341="","",IF(AND($E341&lt;&gt;"",N(IFERROR(INDEX(Personen!$C$2:$C$41,MATCH($E341,Personen!$B$2:$B$41,0)),0))&gt;0),INDEX(Personen!$C$2:$C$41,MATCH($E341,Personen!$B$2:$B$41,0)),Ökonomie!$C$5))</f>
        <v/>
      </c>
      <c r="H341" s="23">
        <f>IF(OR($D341&lt;&gt;"erledigt",$F341=""),"",ROUND(N($F341)*N($G341),2))</f>
        <v/>
      </c>
      <c r="I341" s="19" t="n"/>
      <c r="J341" s="20" t="n"/>
      <c r="K341" s="23">
        <f>IF($I341="","",IFERROR(IF(N(INDEX(Artikel!$E$2:$E$121,MATCH($I341,Artikel!$B$2:$B$121,0)))=0,"",INDEX(Artikel!$E$2:$E$121,MATCH($I341,Artikel!$B$2:$B$121,0))),""))</f>
        <v/>
      </c>
      <c r="L341" s="23">
        <f>IF(OR($D341&lt;&gt;"erledigt",$I341="",$J341=""),"",ROUND(N($J341)*N($K341),2))</f>
        <v/>
      </c>
      <c r="M341" s="10">
        <f>IF(OR($D341&lt;&gt;"erledigt",$I341="",N($J341)=0),"",IF(N($K341)&gt;0,"","Preis fehlt"))</f>
        <v/>
      </c>
      <c r="N341" s="19" t="n"/>
    </row>
    <row r="342">
      <c r="A342" s="24" t="n"/>
      <c r="B342" s="19" t="n"/>
      <c r="C342" s="19" t="n"/>
      <c r="D342" s="19" t="n"/>
      <c r="E342" s="19" t="n"/>
      <c r="F342" s="25" t="n"/>
      <c r="G342" s="23">
        <f>IF($B342="","",IF(AND($E342&lt;&gt;"",N(IFERROR(INDEX(Personen!$C$2:$C$41,MATCH($E342,Personen!$B$2:$B$41,0)),0))&gt;0),INDEX(Personen!$C$2:$C$41,MATCH($E342,Personen!$B$2:$B$41,0)),Ökonomie!$C$5))</f>
        <v/>
      </c>
      <c r="H342" s="23">
        <f>IF(OR($D342&lt;&gt;"erledigt",$F342=""),"",ROUND(N($F342)*N($G342),2))</f>
        <v/>
      </c>
      <c r="I342" s="19" t="n"/>
      <c r="J342" s="20" t="n"/>
      <c r="K342" s="23">
        <f>IF($I342="","",IFERROR(IF(N(INDEX(Artikel!$E$2:$E$121,MATCH($I342,Artikel!$B$2:$B$121,0)))=0,"",INDEX(Artikel!$E$2:$E$121,MATCH($I342,Artikel!$B$2:$B$121,0))),""))</f>
        <v/>
      </c>
      <c r="L342" s="23">
        <f>IF(OR($D342&lt;&gt;"erledigt",$I342="",$J342=""),"",ROUND(N($J342)*N($K342),2))</f>
        <v/>
      </c>
      <c r="M342" s="10">
        <f>IF(OR($D342&lt;&gt;"erledigt",$I342="",N($J342)=0),"",IF(N($K342)&gt;0,"","Preis fehlt"))</f>
        <v/>
      </c>
      <c r="N342" s="19" t="n"/>
    </row>
    <row r="343">
      <c r="A343" s="24" t="n"/>
      <c r="B343" s="19" t="n"/>
      <c r="C343" s="19" t="n"/>
      <c r="D343" s="19" t="n"/>
      <c r="E343" s="19" t="n"/>
      <c r="F343" s="25" t="n"/>
      <c r="G343" s="23">
        <f>IF($B343="","",IF(AND($E343&lt;&gt;"",N(IFERROR(INDEX(Personen!$C$2:$C$41,MATCH($E343,Personen!$B$2:$B$41,0)),0))&gt;0),INDEX(Personen!$C$2:$C$41,MATCH($E343,Personen!$B$2:$B$41,0)),Ökonomie!$C$5))</f>
        <v/>
      </c>
      <c r="H343" s="23">
        <f>IF(OR($D343&lt;&gt;"erledigt",$F343=""),"",ROUND(N($F343)*N($G343),2))</f>
        <v/>
      </c>
      <c r="I343" s="19" t="n"/>
      <c r="J343" s="20" t="n"/>
      <c r="K343" s="23">
        <f>IF($I343="","",IFERROR(IF(N(INDEX(Artikel!$E$2:$E$121,MATCH($I343,Artikel!$B$2:$B$121,0)))=0,"",INDEX(Artikel!$E$2:$E$121,MATCH($I343,Artikel!$B$2:$B$121,0))),""))</f>
        <v/>
      </c>
      <c r="L343" s="23">
        <f>IF(OR($D343&lt;&gt;"erledigt",$I343="",$J343=""),"",ROUND(N($J343)*N($K343),2))</f>
        <v/>
      </c>
      <c r="M343" s="10">
        <f>IF(OR($D343&lt;&gt;"erledigt",$I343="",N($J343)=0),"",IF(N($K343)&gt;0,"","Preis fehlt"))</f>
        <v/>
      </c>
      <c r="N343" s="19" t="n"/>
    </row>
    <row r="344">
      <c r="A344" s="24" t="n"/>
      <c r="B344" s="19" t="n"/>
      <c r="C344" s="19" t="n"/>
      <c r="D344" s="19" t="n"/>
      <c r="E344" s="19" t="n"/>
      <c r="F344" s="25" t="n"/>
      <c r="G344" s="23">
        <f>IF($B344="","",IF(AND($E344&lt;&gt;"",N(IFERROR(INDEX(Personen!$C$2:$C$41,MATCH($E344,Personen!$B$2:$B$41,0)),0))&gt;0),INDEX(Personen!$C$2:$C$41,MATCH($E344,Personen!$B$2:$B$41,0)),Ökonomie!$C$5))</f>
        <v/>
      </c>
      <c r="H344" s="23">
        <f>IF(OR($D344&lt;&gt;"erledigt",$F344=""),"",ROUND(N($F344)*N($G344),2))</f>
        <v/>
      </c>
      <c r="I344" s="19" t="n"/>
      <c r="J344" s="20" t="n"/>
      <c r="K344" s="23">
        <f>IF($I344="","",IFERROR(IF(N(INDEX(Artikel!$E$2:$E$121,MATCH($I344,Artikel!$B$2:$B$121,0)))=0,"",INDEX(Artikel!$E$2:$E$121,MATCH($I344,Artikel!$B$2:$B$121,0))),""))</f>
        <v/>
      </c>
      <c r="L344" s="23">
        <f>IF(OR($D344&lt;&gt;"erledigt",$I344="",$J344=""),"",ROUND(N($J344)*N($K344),2))</f>
        <v/>
      </c>
      <c r="M344" s="10">
        <f>IF(OR($D344&lt;&gt;"erledigt",$I344="",N($J344)=0),"",IF(N($K344)&gt;0,"","Preis fehlt"))</f>
        <v/>
      </c>
      <c r="N344" s="19" t="n"/>
    </row>
    <row r="345">
      <c r="A345" s="24" t="n"/>
      <c r="B345" s="19" t="n"/>
      <c r="C345" s="19" t="n"/>
      <c r="D345" s="19" t="n"/>
      <c r="E345" s="19" t="n"/>
      <c r="F345" s="25" t="n"/>
      <c r="G345" s="23">
        <f>IF($B345="","",IF(AND($E345&lt;&gt;"",N(IFERROR(INDEX(Personen!$C$2:$C$41,MATCH($E345,Personen!$B$2:$B$41,0)),0))&gt;0),INDEX(Personen!$C$2:$C$41,MATCH($E345,Personen!$B$2:$B$41,0)),Ökonomie!$C$5))</f>
        <v/>
      </c>
      <c r="H345" s="23">
        <f>IF(OR($D345&lt;&gt;"erledigt",$F345=""),"",ROUND(N($F345)*N($G345),2))</f>
        <v/>
      </c>
      <c r="I345" s="19" t="n"/>
      <c r="J345" s="20" t="n"/>
      <c r="K345" s="23">
        <f>IF($I345="","",IFERROR(IF(N(INDEX(Artikel!$E$2:$E$121,MATCH($I345,Artikel!$B$2:$B$121,0)))=0,"",INDEX(Artikel!$E$2:$E$121,MATCH($I345,Artikel!$B$2:$B$121,0))),""))</f>
        <v/>
      </c>
      <c r="L345" s="23">
        <f>IF(OR($D345&lt;&gt;"erledigt",$I345="",$J345=""),"",ROUND(N($J345)*N($K345),2))</f>
        <v/>
      </c>
      <c r="M345" s="10">
        <f>IF(OR($D345&lt;&gt;"erledigt",$I345="",N($J345)=0),"",IF(N($K345)&gt;0,"","Preis fehlt"))</f>
        <v/>
      </c>
      <c r="N345" s="19" t="n"/>
    </row>
    <row r="346">
      <c r="A346" s="24" t="n"/>
      <c r="B346" s="19" t="n"/>
      <c r="C346" s="19" t="n"/>
      <c r="D346" s="19" t="n"/>
      <c r="E346" s="19" t="n"/>
      <c r="F346" s="25" t="n"/>
      <c r="G346" s="23">
        <f>IF($B346="","",IF(AND($E346&lt;&gt;"",N(IFERROR(INDEX(Personen!$C$2:$C$41,MATCH($E346,Personen!$B$2:$B$41,0)),0))&gt;0),INDEX(Personen!$C$2:$C$41,MATCH($E346,Personen!$B$2:$B$41,0)),Ökonomie!$C$5))</f>
        <v/>
      </c>
      <c r="H346" s="23">
        <f>IF(OR($D346&lt;&gt;"erledigt",$F346=""),"",ROUND(N($F346)*N($G346),2))</f>
        <v/>
      </c>
      <c r="I346" s="19" t="n"/>
      <c r="J346" s="20" t="n"/>
      <c r="K346" s="23">
        <f>IF($I346="","",IFERROR(IF(N(INDEX(Artikel!$E$2:$E$121,MATCH($I346,Artikel!$B$2:$B$121,0)))=0,"",INDEX(Artikel!$E$2:$E$121,MATCH($I346,Artikel!$B$2:$B$121,0))),""))</f>
        <v/>
      </c>
      <c r="L346" s="23">
        <f>IF(OR($D346&lt;&gt;"erledigt",$I346="",$J346=""),"",ROUND(N($J346)*N($K346),2))</f>
        <v/>
      </c>
      <c r="M346" s="10">
        <f>IF(OR($D346&lt;&gt;"erledigt",$I346="",N($J346)=0),"",IF(N($K346)&gt;0,"","Preis fehlt"))</f>
        <v/>
      </c>
      <c r="N346" s="19" t="n"/>
    </row>
    <row r="347">
      <c r="A347" s="24" t="n"/>
      <c r="B347" s="19" t="n"/>
      <c r="C347" s="19" t="n"/>
      <c r="D347" s="19" t="n"/>
      <c r="E347" s="19" t="n"/>
      <c r="F347" s="25" t="n"/>
      <c r="G347" s="23">
        <f>IF($B347="","",IF(AND($E347&lt;&gt;"",N(IFERROR(INDEX(Personen!$C$2:$C$41,MATCH($E347,Personen!$B$2:$B$41,0)),0))&gt;0),INDEX(Personen!$C$2:$C$41,MATCH($E347,Personen!$B$2:$B$41,0)),Ökonomie!$C$5))</f>
        <v/>
      </c>
      <c r="H347" s="23">
        <f>IF(OR($D347&lt;&gt;"erledigt",$F347=""),"",ROUND(N($F347)*N($G347),2))</f>
        <v/>
      </c>
      <c r="I347" s="19" t="n"/>
      <c r="J347" s="20" t="n"/>
      <c r="K347" s="23">
        <f>IF($I347="","",IFERROR(IF(N(INDEX(Artikel!$E$2:$E$121,MATCH($I347,Artikel!$B$2:$B$121,0)))=0,"",INDEX(Artikel!$E$2:$E$121,MATCH($I347,Artikel!$B$2:$B$121,0))),""))</f>
        <v/>
      </c>
      <c r="L347" s="23">
        <f>IF(OR($D347&lt;&gt;"erledigt",$I347="",$J347=""),"",ROUND(N($J347)*N($K347),2))</f>
        <v/>
      </c>
      <c r="M347" s="10">
        <f>IF(OR($D347&lt;&gt;"erledigt",$I347="",N($J347)=0),"",IF(N($K347)&gt;0,"","Preis fehlt"))</f>
        <v/>
      </c>
      <c r="N347" s="19" t="n"/>
    </row>
    <row r="348">
      <c r="A348" s="24" t="n"/>
      <c r="B348" s="19" t="n"/>
      <c r="C348" s="19" t="n"/>
      <c r="D348" s="19" t="n"/>
      <c r="E348" s="19" t="n"/>
      <c r="F348" s="25" t="n"/>
      <c r="G348" s="23">
        <f>IF($B348="","",IF(AND($E348&lt;&gt;"",N(IFERROR(INDEX(Personen!$C$2:$C$41,MATCH($E348,Personen!$B$2:$B$41,0)),0))&gt;0),INDEX(Personen!$C$2:$C$41,MATCH($E348,Personen!$B$2:$B$41,0)),Ökonomie!$C$5))</f>
        <v/>
      </c>
      <c r="H348" s="23">
        <f>IF(OR($D348&lt;&gt;"erledigt",$F348=""),"",ROUND(N($F348)*N($G348),2))</f>
        <v/>
      </c>
      <c r="I348" s="19" t="n"/>
      <c r="J348" s="20" t="n"/>
      <c r="K348" s="23">
        <f>IF($I348="","",IFERROR(IF(N(INDEX(Artikel!$E$2:$E$121,MATCH($I348,Artikel!$B$2:$B$121,0)))=0,"",INDEX(Artikel!$E$2:$E$121,MATCH($I348,Artikel!$B$2:$B$121,0))),""))</f>
        <v/>
      </c>
      <c r="L348" s="23">
        <f>IF(OR($D348&lt;&gt;"erledigt",$I348="",$J348=""),"",ROUND(N($J348)*N($K348),2))</f>
        <v/>
      </c>
      <c r="M348" s="10">
        <f>IF(OR($D348&lt;&gt;"erledigt",$I348="",N($J348)=0),"",IF(N($K348)&gt;0,"","Preis fehlt"))</f>
        <v/>
      </c>
      <c r="N348" s="19" t="n"/>
    </row>
    <row r="349">
      <c r="A349" s="24" t="n"/>
      <c r="B349" s="19" t="n"/>
      <c r="C349" s="19" t="n"/>
      <c r="D349" s="19" t="n"/>
      <c r="E349" s="19" t="n"/>
      <c r="F349" s="25" t="n"/>
      <c r="G349" s="23">
        <f>IF($B349="","",IF(AND($E349&lt;&gt;"",N(IFERROR(INDEX(Personen!$C$2:$C$41,MATCH($E349,Personen!$B$2:$B$41,0)),0))&gt;0),INDEX(Personen!$C$2:$C$41,MATCH($E349,Personen!$B$2:$B$41,0)),Ökonomie!$C$5))</f>
        <v/>
      </c>
      <c r="H349" s="23">
        <f>IF(OR($D349&lt;&gt;"erledigt",$F349=""),"",ROUND(N($F349)*N($G349),2))</f>
        <v/>
      </c>
      <c r="I349" s="19" t="n"/>
      <c r="J349" s="20" t="n"/>
      <c r="K349" s="23">
        <f>IF($I349="","",IFERROR(IF(N(INDEX(Artikel!$E$2:$E$121,MATCH($I349,Artikel!$B$2:$B$121,0)))=0,"",INDEX(Artikel!$E$2:$E$121,MATCH($I349,Artikel!$B$2:$B$121,0))),""))</f>
        <v/>
      </c>
      <c r="L349" s="23">
        <f>IF(OR($D349&lt;&gt;"erledigt",$I349="",$J349=""),"",ROUND(N($J349)*N($K349),2))</f>
        <v/>
      </c>
      <c r="M349" s="10">
        <f>IF(OR($D349&lt;&gt;"erledigt",$I349="",N($J349)=0),"",IF(N($K349)&gt;0,"","Preis fehlt"))</f>
        <v/>
      </c>
      <c r="N349" s="19" t="n"/>
    </row>
    <row r="350">
      <c r="A350" s="24" t="n"/>
      <c r="B350" s="19" t="n"/>
      <c r="C350" s="19" t="n"/>
      <c r="D350" s="19" t="n"/>
      <c r="E350" s="19" t="n"/>
      <c r="F350" s="25" t="n"/>
      <c r="G350" s="23">
        <f>IF($B350="","",IF(AND($E350&lt;&gt;"",N(IFERROR(INDEX(Personen!$C$2:$C$41,MATCH($E350,Personen!$B$2:$B$41,0)),0))&gt;0),INDEX(Personen!$C$2:$C$41,MATCH($E350,Personen!$B$2:$B$41,0)),Ökonomie!$C$5))</f>
        <v/>
      </c>
      <c r="H350" s="23">
        <f>IF(OR($D350&lt;&gt;"erledigt",$F350=""),"",ROUND(N($F350)*N($G350),2))</f>
        <v/>
      </c>
      <c r="I350" s="19" t="n"/>
      <c r="J350" s="20" t="n"/>
      <c r="K350" s="23">
        <f>IF($I350="","",IFERROR(IF(N(INDEX(Artikel!$E$2:$E$121,MATCH($I350,Artikel!$B$2:$B$121,0)))=0,"",INDEX(Artikel!$E$2:$E$121,MATCH($I350,Artikel!$B$2:$B$121,0))),""))</f>
        <v/>
      </c>
      <c r="L350" s="23">
        <f>IF(OR($D350&lt;&gt;"erledigt",$I350="",$J350=""),"",ROUND(N($J350)*N($K350),2))</f>
        <v/>
      </c>
      <c r="M350" s="10">
        <f>IF(OR($D350&lt;&gt;"erledigt",$I350="",N($J350)=0),"",IF(N($K350)&gt;0,"","Preis fehlt"))</f>
        <v/>
      </c>
      <c r="N350" s="19" t="n"/>
    </row>
    <row r="351">
      <c r="A351" s="24" t="n"/>
      <c r="B351" s="19" t="n"/>
      <c r="C351" s="19" t="n"/>
      <c r="D351" s="19" t="n"/>
      <c r="E351" s="19" t="n"/>
      <c r="F351" s="25" t="n"/>
      <c r="G351" s="23">
        <f>IF($B351="","",IF(AND($E351&lt;&gt;"",N(IFERROR(INDEX(Personen!$C$2:$C$41,MATCH($E351,Personen!$B$2:$B$41,0)),0))&gt;0),INDEX(Personen!$C$2:$C$41,MATCH($E351,Personen!$B$2:$B$41,0)),Ökonomie!$C$5))</f>
        <v/>
      </c>
      <c r="H351" s="23">
        <f>IF(OR($D351&lt;&gt;"erledigt",$F351=""),"",ROUND(N($F351)*N($G351),2))</f>
        <v/>
      </c>
      <c r="I351" s="19" t="n"/>
      <c r="J351" s="20" t="n"/>
      <c r="K351" s="23">
        <f>IF($I351="","",IFERROR(IF(N(INDEX(Artikel!$E$2:$E$121,MATCH($I351,Artikel!$B$2:$B$121,0)))=0,"",INDEX(Artikel!$E$2:$E$121,MATCH($I351,Artikel!$B$2:$B$121,0))),""))</f>
        <v/>
      </c>
      <c r="L351" s="23">
        <f>IF(OR($D351&lt;&gt;"erledigt",$I351="",$J351=""),"",ROUND(N($J351)*N($K351),2))</f>
        <v/>
      </c>
      <c r="M351" s="10">
        <f>IF(OR($D351&lt;&gt;"erledigt",$I351="",N($J351)=0),"",IF(N($K351)&gt;0,"","Preis fehlt"))</f>
        <v/>
      </c>
      <c r="N351" s="19" t="n"/>
    </row>
    <row r="352">
      <c r="A352" s="24" t="n"/>
      <c r="B352" s="19" t="n"/>
      <c r="C352" s="19" t="n"/>
      <c r="D352" s="19" t="n"/>
      <c r="E352" s="19" t="n"/>
      <c r="F352" s="25" t="n"/>
      <c r="G352" s="23">
        <f>IF($B352="","",IF(AND($E352&lt;&gt;"",N(IFERROR(INDEX(Personen!$C$2:$C$41,MATCH($E352,Personen!$B$2:$B$41,0)),0))&gt;0),INDEX(Personen!$C$2:$C$41,MATCH($E352,Personen!$B$2:$B$41,0)),Ökonomie!$C$5))</f>
        <v/>
      </c>
      <c r="H352" s="23">
        <f>IF(OR($D352&lt;&gt;"erledigt",$F352=""),"",ROUND(N($F352)*N($G352),2))</f>
        <v/>
      </c>
      <c r="I352" s="19" t="n"/>
      <c r="J352" s="20" t="n"/>
      <c r="K352" s="23">
        <f>IF($I352="","",IFERROR(IF(N(INDEX(Artikel!$E$2:$E$121,MATCH($I352,Artikel!$B$2:$B$121,0)))=0,"",INDEX(Artikel!$E$2:$E$121,MATCH($I352,Artikel!$B$2:$B$121,0))),""))</f>
        <v/>
      </c>
      <c r="L352" s="23">
        <f>IF(OR($D352&lt;&gt;"erledigt",$I352="",$J352=""),"",ROUND(N($J352)*N($K352),2))</f>
        <v/>
      </c>
      <c r="M352" s="10">
        <f>IF(OR($D352&lt;&gt;"erledigt",$I352="",N($J352)=0),"",IF(N($K352)&gt;0,"","Preis fehlt"))</f>
        <v/>
      </c>
      <c r="N352" s="19" t="n"/>
    </row>
    <row r="353">
      <c r="A353" s="24" t="n"/>
      <c r="B353" s="19" t="n"/>
      <c r="C353" s="19" t="n"/>
      <c r="D353" s="19" t="n"/>
      <c r="E353" s="19" t="n"/>
      <c r="F353" s="25" t="n"/>
      <c r="G353" s="23">
        <f>IF($B353="","",IF(AND($E353&lt;&gt;"",N(IFERROR(INDEX(Personen!$C$2:$C$41,MATCH($E353,Personen!$B$2:$B$41,0)),0))&gt;0),INDEX(Personen!$C$2:$C$41,MATCH($E353,Personen!$B$2:$B$41,0)),Ökonomie!$C$5))</f>
        <v/>
      </c>
      <c r="H353" s="23">
        <f>IF(OR($D353&lt;&gt;"erledigt",$F353=""),"",ROUND(N($F353)*N($G353),2))</f>
        <v/>
      </c>
      <c r="I353" s="19" t="n"/>
      <c r="J353" s="20" t="n"/>
      <c r="K353" s="23">
        <f>IF($I353="","",IFERROR(IF(N(INDEX(Artikel!$E$2:$E$121,MATCH($I353,Artikel!$B$2:$B$121,0)))=0,"",INDEX(Artikel!$E$2:$E$121,MATCH($I353,Artikel!$B$2:$B$121,0))),""))</f>
        <v/>
      </c>
      <c r="L353" s="23">
        <f>IF(OR($D353&lt;&gt;"erledigt",$I353="",$J353=""),"",ROUND(N($J353)*N($K353),2))</f>
        <v/>
      </c>
      <c r="M353" s="10">
        <f>IF(OR($D353&lt;&gt;"erledigt",$I353="",N($J353)=0),"",IF(N($K353)&gt;0,"","Preis fehlt"))</f>
        <v/>
      </c>
      <c r="N353" s="19" t="n"/>
    </row>
    <row r="354">
      <c r="A354" s="24" t="n"/>
      <c r="B354" s="19" t="n"/>
      <c r="C354" s="19" t="n"/>
      <c r="D354" s="19" t="n"/>
      <c r="E354" s="19" t="n"/>
      <c r="F354" s="25" t="n"/>
      <c r="G354" s="23">
        <f>IF($B354="","",IF(AND($E354&lt;&gt;"",N(IFERROR(INDEX(Personen!$C$2:$C$41,MATCH($E354,Personen!$B$2:$B$41,0)),0))&gt;0),INDEX(Personen!$C$2:$C$41,MATCH($E354,Personen!$B$2:$B$41,0)),Ökonomie!$C$5))</f>
        <v/>
      </c>
      <c r="H354" s="23">
        <f>IF(OR($D354&lt;&gt;"erledigt",$F354=""),"",ROUND(N($F354)*N($G354),2))</f>
        <v/>
      </c>
      <c r="I354" s="19" t="n"/>
      <c r="J354" s="20" t="n"/>
      <c r="K354" s="23">
        <f>IF($I354="","",IFERROR(IF(N(INDEX(Artikel!$E$2:$E$121,MATCH($I354,Artikel!$B$2:$B$121,0)))=0,"",INDEX(Artikel!$E$2:$E$121,MATCH($I354,Artikel!$B$2:$B$121,0))),""))</f>
        <v/>
      </c>
      <c r="L354" s="23">
        <f>IF(OR($D354&lt;&gt;"erledigt",$I354="",$J354=""),"",ROUND(N($J354)*N($K354),2))</f>
        <v/>
      </c>
      <c r="M354" s="10">
        <f>IF(OR($D354&lt;&gt;"erledigt",$I354="",N($J354)=0),"",IF(N($K354)&gt;0,"","Preis fehlt"))</f>
        <v/>
      </c>
      <c r="N354" s="19" t="n"/>
    </row>
    <row r="355">
      <c r="A355" s="24" t="n"/>
      <c r="B355" s="19" t="n"/>
      <c r="C355" s="19" t="n"/>
      <c r="D355" s="19" t="n"/>
      <c r="E355" s="19" t="n"/>
      <c r="F355" s="25" t="n"/>
      <c r="G355" s="23">
        <f>IF($B355="","",IF(AND($E355&lt;&gt;"",N(IFERROR(INDEX(Personen!$C$2:$C$41,MATCH($E355,Personen!$B$2:$B$41,0)),0))&gt;0),INDEX(Personen!$C$2:$C$41,MATCH($E355,Personen!$B$2:$B$41,0)),Ökonomie!$C$5))</f>
        <v/>
      </c>
      <c r="H355" s="23">
        <f>IF(OR($D355&lt;&gt;"erledigt",$F355=""),"",ROUND(N($F355)*N($G355),2))</f>
        <v/>
      </c>
      <c r="I355" s="19" t="n"/>
      <c r="J355" s="20" t="n"/>
      <c r="K355" s="23">
        <f>IF($I355="","",IFERROR(IF(N(INDEX(Artikel!$E$2:$E$121,MATCH($I355,Artikel!$B$2:$B$121,0)))=0,"",INDEX(Artikel!$E$2:$E$121,MATCH($I355,Artikel!$B$2:$B$121,0))),""))</f>
        <v/>
      </c>
      <c r="L355" s="23">
        <f>IF(OR($D355&lt;&gt;"erledigt",$I355="",$J355=""),"",ROUND(N($J355)*N($K355),2))</f>
        <v/>
      </c>
      <c r="M355" s="10">
        <f>IF(OR($D355&lt;&gt;"erledigt",$I355="",N($J355)=0),"",IF(N($K355)&gt;0,"","Preis fehlt"))</f>
        <v/>
      </c>
      <c r="N355" s="19" t="n"/>
    </row>
    <row r="356">
      <c r="A356" s="24" t="n"/>
      <c r="B356" s="19" t="n"/>
      <c r="C356" s="19" t="n"/>
      <c r="D356" s="19" t="n"/>
      <c r="E356" s="19" t="n"/>
      <c r="F356" s="25" t="n"/>
      <c r="G356" s="23">
        <f>IF($B356="","",IF(AND($E356&lt;&gt;"",N(IFERROR(INDEX(Personen!$C$2:$C$41,MATCH($E356,Personen!$B$2:$B$41,0)),0))&gt;0),INDEX(Personen!$C$2:$C$41,MATCH($E356,Personen!$B$2:$B$41,0)),Ökonomie!$C$5))</f>
        <v/>
      </c>
      <c r="H356" s="23">
        <f>IF(OR($D356&lt;&gt;"erledigt",$F356=""),"",ROUND(N($F356)*N($G356),2))</f>
        <v/>
      </c>
      <c r="I356" s="19" t="n"/>
      <c r="J356" s="20" t="n"/>
      <c r="K356" s="23">
        <f>IF($I356="","",IFERROR(IF(N(INDEX(Artikel!$E$2:$E$121,MATCH($I356,Artikel!$B$2:$B$121,0)))=0,"",INDEX(Artikel!$E$2:$E$121,MATCH($I356,Artikel!$B$2:$B$121,0))),""))</f>
        <v/>
      </c>
      <c r="L356" s="23">
        <f>IF(OR($D356&lt;&gt;"erledigt",$I356="",$J356=""),"",ROUND(N($J356)*N($K356),2))</f>
        <v/>
      </c>
      <c r="M356" s="10">
        <f>IF(OR($D356&lt;&gt;"erledigt",$I356="",N($J356)=0),"",IF(N($K356)&gt;0,"","Preis fehlt"))</f>
        <v/>
      </c>
      <c r="N356" s="19" t="n"/>
    </row>
    <row r="357">
      <c r="A357" s="24" t="n"/>
      <c r="B357" s="19" t="n"/>
      <c r="C357" s="19" t="n"/>
      <c r="D357" s="19" t="n"/>
      <c r="E357" s="19" t="n"/>
      <c r="F357" s="25" t="n"/>
      <c r="G357" s="23">
        <f>IF($B357="","",IF(AND($E357&lt;&gt;"",N(IFERROR(INDEX(Personen!$C$2:$C$41,MATCH($E357,Personen!$B$2:$B$41,0)),0))&gt;0),INDEX(Personen!$C$2:$C$41,MATCH($E357,Personen!$B$2:$B$41,0)),Ökonomie!$C$5))</f>
        <v/>
      </c>
      <c r="H357" s="23">
        <f>IF(OR($D357&lt;&gt;"erledigt",$F357=""),"",ROUND(N($F357)*N($G357),2))</f>
        <v/>
      </c>
      <c r="I357" s="19" t="n"/>
      <c r="J357" s="20" t="n"/>
      <c r="K357" s="23">
        <f>IF($I357="","",IFERROR(IF(N(INDEX(Artikel!$E$2:$E$121,MATCH($I357,Artikel!$B$2:$B$121,0)))=0,"",INDEX(Artikel!$E$2:$E$121,MATCH($I357,Artikel!$B$2:$B$121,0))),""))</f>
        <v/>
      </c>
      <c r="L357" s="23">
        <f>IF(OR($D357&lt;&gt;"erledigt",$I357="",$J357=""),"",ROUND(N($J357)*N($K357),2))</f>
        <v/>
      </c>
      <c r="M357" s="10">
        <f>IF(OR($D357&lt;&gt;"erledigt",$I357="",N($J357)=0),"",IF(N($K357)&gt;0,"","Preis fehlt"))</f>
        <v/>
      </c>
      <c r="N357" s="19" t="n"/>
    </row>
    <row r="358">
      <c r="A358" s="24" t="n"/>
      <c r="B358" s="19" t="n"/>
      <c r="C358" s="19" t="n"/>
      <c r="D358" s="19" t="n"/>
      <c r="E358" s="19" t="n"/>
      <c r="F358" s="25" t="n"/>
      <c r="G358" s="23">
        <f>IF($B358="","",IF(AND($E358&lt;&gt;"",N(IFERROR(INDEX(Personen!$C$2:$C$41,MATCH($E358,Personen!$B$2:$B$41,0)),0))&gt;0),INDEX(Personen!$C$2:$C$41,MATCH($E358,Personen!$B$2:$B$41,0)),Ökonomie!$C$5))</f>
        <v/>
      </c>
      <c r="H358" s="23">
        <f>IF(OR($D358&lt;&gt;"erledigt",$F358=""),"",ROUND(N($F358)*N($G358),2))</f>
        <v/>
      </c>
      <c r="I358" s="19" t="n"/>
      <c r="J358" s="20" t="n"/>
      <c r="K358" s="23">
        <f>IF($I358="","",IFERROR(IF(N(INDEX(Artikel!$E$2:$E$121,MATCH($I358,Artikel!$B$2:$B$121,0)))=0,"",INDEX(Artikel!$E$2:$E$121,MATCH($I358,Artikel!$B$2:$B$121,0))),""))</f>
        <v/>
      </c>
      <c r="L358" s="23">
        <f>IF(OR($D358&lt;&gt;"erledigt",$I358="",$J358=""),"",ROUND(N($J358)*N($K358),2))</f>
        <v/>
      </c>
      <c r="M358" s="10">
        <f>IF(OR($D358&lt;&gt;"erledigt",$I358="",N($J358)=0),"",IF(N($K358)&gt;0,"","Preis fehlt"))</f>
        <v/>
      </c>
      <c r="N358" s="19" t="n"/>
    </row>
    <row r="359">
      <c r="A359" s="24" t="n"/>
      <c r="B359" s="19" t="n"/>
      <c r="C359" s="19" t="n"/>
      <c r="D359" s="19" t="n"/>
      <c r="E359" s="19" t="n"/>
      <c r="F359" s="25" t="n"/>
      <c r="G359" s="23">
        <f>IF($B359="","",IF(AND($E359&lt;&gt;"",N(IFERROR(INDEX(Personen!$C$2:$C$41,MATCH($E359,Personen!$B$2:$B$41,0)),0))&gt;0),INDEX(Personen!$C$2:$C$41,MATCH($E359,Personen!$B$2:$B$41,0)),Ökonomie!$C$5))</f>
        <v/>
      </c>
      <c r="H359" s="23">
        <f>IF(OR($D359&lt;&gt;"erledigt",$F359=""),"",ROUND(N($F359)*N($G359),2))</f>
        <v/>
      </c>
      <c r="I359" s="19" t="n"/>
      <c r="J359" s="20" t="n"/>
      <c r="K359" s="23">
        <f>IF($I359="","",IFERROR(IF(N(INDEX(Artikel!$E$2:$E$121,MATCH($I359,Artikel!$B$2:$B$121,0)))=0,"",INDEX(Artikel!$E$2:$E$121,MATCH($I359,Artikel!$B$2:$B$121,0))),""))</f>
        <v/>
      </c>
      <c r="L359" s="23">
        <f>IF(OR($D359&lt;&gt;"erledigt",$I359="",$J359=""),"",ROUND(N($J359)*N($K359),2))</f>
        <v/>
      </c>
      <c r="M359" s="10">
        <f>IF(OR($D359&lt;&gt;"erledigt",$I359="",N($J359)=0),"",IF(N($K359)&gt;0,"","Preis fehlt"))</f>
        <v/>
      </c>
      <c r="N359" s="19" t="n"/>
    </row>
    <row r="360">
      <c r="A360" s="24" t="n"/>
      <c r="B360" s="19" t="n"/>
      <c r="C360" s="19" t="n"/>
      <c r="D360" s="19" t="n"/>
      <c r="E360" s="19" t="n"/>
      <c r="F360" s="25" t="n"/>
      <c r="G360" s="23">
        <f>IF($B360="","",IF(AND($E360&lt;&gt;"",N(IFERROR(INDEX(Personen!$C$2:$C$41,MATCH($E360,Personen!$B$2:$B$41,0)),0))&gt;0),INDEX(Personen!$C$2:$C$41,MATCH($E360,Personen!$B$2:$B$41,0)),Ökonomie!$C$5))</f>
        <v/>
      </c>
      <c r="H360" s="23">
        <f>IF(OR($D360&lt;&gt;"erledigt",$F360=""),"",ROUND(N($F360)*N($G360),2))</f>
        <v/>
      </c>
      <c r="I360" s="19" t="n"/>
      <c r="J360" s="20" t="n"/>
      <c r="K360" s="23">
        <f>IF($I360="","",IFERROR(IF(N(INDEX(Artikel!$E$2:$E$121,MATCH($I360,Artikel!$B$2:$B$121,0)))=0,"",INDEX(Artikel!$E$2:$E$121,MATCH($I360,Artikel!$B$2:$B$121,0))),""))</f>
        <v/>
      </c>
      <c r="L360" s="23">
        <f>IF(OR($D360&lt;&gt;"erledigt",$I360="",$J360=""),"",ROUND(N($J360)*N($K360),2))</f>
        <v/>
      </c>
      <c r="M360" s="10">
        <f>IF(OR($D360&lt;&gt;"erledigt",$I360="",N($J360)=0),"",IF(N($K360)&gt;0,"","Preis fehlt"))</f>
        <v/>
      </c>
      <c r="N360" s="19" t="n"/>
    </row>
    <row r="361">
      <c r="A361" s="24" t="n"/>
      <c r="B361" s="19" t="n"/>
      <c r="C361" s="19" t="n"/>
      <c r="D361" s="19" t="n"/>
      <c r="E361" s="19" t="n"/>
      <c r="F361" s="25" t="n"/>
      <c r="G361" s="23">
        <f>IF($B361="","",IF(AND($E361&lt;&gt;"",N(IFERROR(INDEX(Personen!$C$2:$C$41,MATCH($E361,Personen!$B$2:$B$41,0)),0))&gt;0),INDEX(Personen!$C$2:$C$41,MATCH($E361,Personen!$B$2:$B$41,0)),Ökonomie!$C$5))</f>
        <v/>
      </c>
      <c r="H361" s="23">
        <f>IF(OR($D361&lt;&gt;"erledigt",$F361=""),"",ROUND(N($F361)*N($G361),2))</f>
        <v/>
      </c>
      <c r="I361" s="19" t="n"/>
      <c r="J361" s="20" t="n"/>
      <c r="K361" s="23">
        <f>IF($I361="","",IFERROR(IF(N(INDEX(Artikel!$E$2:$E$121,MATCH($I361,Artikel!$B$2:$B$121,0)))=0,"",INDEX(Artikel!$E$2:$E$121,MATCH($I361,Artikel!$B$2:$B$121,0))),""))</f>
        <v/>
      </c>
      <c r="L361" s="23">
        <f>IF(OR($D361&lt;&gt;"erledigt",$I361="",$J361=""),"",ROUND(N($J361)*N($K361),2))</f>
        <v/>
      </c>
      <c r="M361" s="10">
        <f>IF(OR($D361&lt;&gt;"erledigt",$I361="",N($J361)=0),"",IF(N($K361)&gt;0,"","Preis fehlt"))</f>
        <v/>
      </c>
      <c r="N361" s="19" t="n"/>
    </row>
    <row r="362">
      <c r="A362" s="24" t="n"/>
      <c r="B362" s="19" t="n"/>
      <c r="C362" s="19" t="n"/>
      <c r="D362" s="19" t="n"/>
      <c r="E362" s="19" t="n"/>
      <c r="F362" s="25" t="n"/>
      <c r="G362" s="23">
        <f>IF($B362="","",IF(AND($E362&lt;&gt;"",N(IFERROR(INDEX(Personen!$C$2:$C$41,MATCH($E362,Personen!$B$2:$B$41,0)),0))&gt;0),INDEX(Personen!$C$2:$C$41,MATCH($E362,Personen!$B$2:$B$41,0)),Ökonomie!$C$5))</f>
        <v/>
      </c>
      <c r="H362" s="23">
        <f>IF(OR($D362&lt;&gt;"erledigt",$F362=""),"",ROUND(N($F362)*N($G362),2))</f>
        <v/>
      </c>
      <c r="I362" s="19" t="n"/>
      <c r="J362" s="20" t="n"/>
      <c r="K362" s="23">
        <f>IF($I362="","",IFERROR(IF(N(INDEX(Artikel!$E$2:$E$121,MATCH($I362,Artikel!$B$2:$B$121,0)))=0,"",INDEX(Artikel!$E$2:$E$121,MATCH($I362,Artikel!$B$2:$B$121,0))),""))</f>
        <v/>
      </c>
      <c r="L362" s="23">
        <f>IF(OR($D362&lt;&gt;"erledigt",$I362="",$J362=""),"",ROUND(N($J362)*N($K362),2))</f>
        <v/>
      </c>
      <c r="M362" s="10">
        <f>IF(OR($D362&lt;&gt;"erledigt",$I362="",N($J362)=0),"",IF(N($K362)&gt;0,"","Preis fehlt"))</f>
        <v/>
      </c>
      <c r="N362" s="19" t="n"/>
    </row>
    <row r="363">
      <c r="A363" s="24" t="n"/>
      <c r="B363" s="19" t="n"/>
      <c r="C363" s="19" t="n"/>
      <c r="D363" s="19" t="n"/>
      <c r="E363" s="19" t="n"/>
      <c r="F363" s="25" t="n"/>
      <c r="G363" s="23">
        <f>IF($B363="","",IF(AND($E363&lt;&gt;"",N(IFERROR(INDEX(Personen!$C$2:$C$41,MATCH($E363,Personen!$B$2:$B$41,0)),0))&gt;0),INDEX(Personen!$C$2:$C$41,MATCH($E363,Personen!$B$2:$B$41,0)),Ökonomie!$C$5))</f>
        <v/>
      </c>
      <c r="H363" s="23">
        <f>IF(OR($D363&lt;&gt;"erledigt",$F363=""),"",ROUND(N($F363)*N($G363),2))</f>
        <v/>
      </c>
      <c r="I363" s="19" t="n"/>
      <c r="J363" s="20" t="n"/>
      <c r="K363" s="23">
        <f>IF($I363="","",IFERROR(IF(N(INDEX(Artikel!$E$2:$E$121,MATCH($I363,Artikel!$B$2:$B$121,0)))=0,"",INDEX(Artikel!$E$2:$E$121,MATCH($I363,Artikel!$B$2:$B$121,0))),""))</f>
        <v/>
      </c>
      <c r="L363" s="23">
        <f>IF(OR($D363&lt;&gt;"erledigt",$I363="",$J363=""),"",ROUND(N($J363)*N($K363),2))</f>
        <v/>
      </c>
      <c r="M363" s="10">
        <f>IF(OR($D363&lt;&gt;"erledigt",$I363="",N($J363)=0),"",IF(N($K363)&gt;0,"","Preis fehlt"))</f>
        <v/>
      </c>
      <c r="N363" s="19" t="n"/>
    </row>
    <row r="364">
      <c r="A364" s="24" t="n"/>
      <c r="B364" s="19" t="n"/>
      <c r="C364" s="19" t="n"/>
      <c r="D364" s="19" t="n"/>
      <c r="E364" s="19" t="n"/>
      <c r="F364" s="25" t="n"/>
      <c r="G364" s="23">
        <f>IF($B364="","",IF(AND($E364&lt;&gt;"",N(IFERROR(INDEX(Personen!$C$2:$C$41,MATCH($E364,Personen!$B$2:$B$41,0)),0))&gt;0),INDEX(Personen!$C$2:$C$41,MATCH($E364,Personen!$B$2:$B$41,0)),Ökonomie!$C$5))</f>
        <v/>
      </c>
      <c r="H364" s="23">
        <f>IF(OR($D364&lt;&gt;"erledigt",$F364=""),"",ROUND(N($F364)*N($G364),2))</f>
        <v/>
      </c>
      <c r="I364" s="19" t="n"/>
      <c r="J364" s="20" t="n"/>
      <c r="K364" s="23">
        <f>IF($I364="","",IFERROR(IF(N(INDEX(Artikel!$E$2:$E$121,MATCH($I364,Artikel!$B$2:$B$121,0)))=0,"",INDEX(Artikel!$E$2:$E$121,MATCH($I364,Artikel!$B$2:$B$121,0))),""))</f>
        <v/>
      </c>
      <c r="L364" s="23">
        <f>IF(OR($D364&lt;&gt;"erledigt",$I364="",$J364=""),"",ROUND(N($J364)*N($K364),2))</f>
        <v/>
      </c>
      <c r="M364" s="10">
        <f>IF(OR($D364&lt;&gt;"erledigt",$I364="",N($J364)=0),"",IF(N($K364)&gt;0,"","Preis fehlt"))</f>
        <v/>
      </c>
      <c r="N364" s="19" t="n"/>
    </row>
    <row r="365">
      <c r="A365" s="24" t="n"/>
      <c r="B365" s="19" t="n"/>
      <c r="C365" s="19" t="n"/>
      <c r="D365" s="19" t="n"/>
      <c r="E365" s="19" t="n"/>
      <c r="F365" s="25" t="n"/>
      <c r="G365" s="23">
        <f>IF($B365="","",IF(AND($E365&lt;&gt;"",N(IFERROR(INDEX(Personen!$C$2:$C$41,MATCH($E365,Personen!$B$2:$B$41,0)),0))&gt;0),INDEX(Personen!$C$2:$C$41,MATCH($E365,Personen!$B$2:$B$41,0)),Ökonomie!$C$5))</f>
        <v/>
      </c>
      <c r="H365" s="23">
        <f>IF(OR($D365&lt;&gt;"erledigt",$F365=""),"",ROUND(N($F365)*N($G365),2))</f>
        <v/>
      </c>
      <c r="I365" s="19" t="n"/>
      <c r="J365" s="20" t="n"/>
      <c r="K365" s="23">
        <f>IF($I365="","",IFERROR(IF(N(INDEX(Artikel!$E$2:$E$121,MATCH($I365,Artikel!$B$2:$B$121,0)))=0,"",INDEX(Artikel!$E$2:$E$121,MATCH($I365,Artikel!$B$2:$B$121,0))),""))</f>
        <v/>
      </c>
      <c r="L365" s="23">
        <f>IF(OR($D365&lt;&gt;"erledigt",$I365="",$J365=""),"",ROUND(N($J365)*N($K365),2))</f>
        <v/>
      </c>
      <c r="M365" s="10">
        <f>IF(OR($D365&lt;&gt;"erledigt",$I365="",N($J365)=0),"",IF(N($K365)&gt;0,"","Preis fehlt"))</f>
        <v/>
      </c>
      <c r="N365" s="19" t="n"/>
    </row>
    <row r="366">
      <c r="A366" s="24" t="n"/>
      <c r="B366" s="19" t="n"/>
      <c r="C366" s="19" t="n"/>
      <c r="D366" s="19" t="n"/>
      <c r="E366" s="19" t="n"/>
      <c r="F366" s="25" t="n"/>
      <c r="G366" s="23">
        <f>IF($B366="","",IF(AND($E366&lt;&gt;"",N(IFERROR(INDEX(Personen!$C$2:$C$41,MATCH($E366,Personen!$B$2:$B$41,0)),0))&gt;0),INDEX(Personen!$C$2:$C$41,MATCH($E366,Personen!$B$2:$B$41,0)),Ökonomie!$C$5))</f>
        <v/>
      </c>
      <c r="H366" s="23">
        <f>IF(OR($D366&lt;&gt;"erledigt",$F366=""),"",ROUND(N($F366)*N($G366),2))</f>
        <v/>
      </c>
      <c r="I366" s="19" t="n"/>
      <c r="J366" s="20" t="n"/>
      <c r="K366" s="23">
        <f>IF($I366="","",IFERROR(IF(N(INDEX(Artikel!$E$2:$E$121,MATCH($I366,Artikel!$B$2:$B$121,0)))=0,"",INDEX(Artikel!$E$2:$E$121,MATCH($I366,Artikel!$B$2:$B$121,0))),""))</f>
        <v/>
      </c>
      <c r="L366" s="23">
        <f>IF(OR($D366&lt;&gt;"erledigt",$I366="",$J366=""),"",ROUND(N($J366)*N($K366),2))</f>
        <v/>
      </c>
      <c r="M366" s="10">
        <f>IF(OR($D366&lt;&gt;"erledigt",$I366="",N($J366)=0),"",IF(N($K366)&gt;0,"","Preis fehlt"))</f>
        <v/>
      </c>
      <c r="N366" s="19" t="n"/>
    </row>
    <row r="367">
      <c r="A367" s="24" t="n"/>
      <c r="B367" s="19" t="n"/>
      <c r="C367" s="19" t="n"/>
      <c r="D367" s="19" t="n"/>
      <c r="E367" s="19" t="n"/>
      <c r="F367" s="25" t="n"/>
      <c r="G367" s="23">
        <f>IF($B367="","",IF(AND($E367&lt;&gt;"",N(IFERROR(INDEX(Personen!$C$2:$C$41,MATCH($E367,Personen!$B$2:$B$41,0)),0))&gt;0),INDEX(Personen!$C$2:$C$41,MATCH($E367,Personen!$B$2:$B$41,0)),Ökonomie!$C$5))</f>
        <v/>
      </c>
      <c r="H367" s="23">
        <f>IF(OR($D367&lt;&gt;"erledigt",$F367=""),"",ROUND(N($F367)*N($G367),2))</f>
        <v/>
      </c>
      <c r="I367" s="19" t="n"/>
      <c r="J367" s="20" t="n"/>
      <c r="K367" s="23">
        <f>IF($I367="","",IFERROR(IF(N(INDEX(Artikel!$E$2:$E$121,MATCH($I367,Artikel!$B$2:$B$121,0)))=0,"",INDEX(Artikel!$E$2:$E$121,MATCH($I367,Artikel!$B$2:$B$121,0))),""))</f>
        <v/>
      </c>
      <c r="L367" s="23">
        <f>IF(OR($D367&lt;&gt;"erledigt",$I367="",$J367=""),"",ROUND(N($J367)*N($K367),2))</f>
        <v/>
      </c>
      <c r="M367" s="10">
        <f>IF(OR($D367&lt;&gt;"erledigt",$I367="",N($J367)=0),"",IF(N($K367)&gt;0,"","Preis fehlt"))</f>
        <v/>
      </c>
      <c r="N367" s="19" t="n"/>
    </row>
    <row r="368">
      <c r="A368" s="24" t="n"/>
      <c r="B368" s="19" t="n"/>
      <c r="C368" s="19" t="n"/>
      <c r="D368" s="19" t="n"/>
      <c r="E368" s="19" t="n"/>
      <c r="F368" s="25" t="n"/>
      <c r="G368" s="23">
        <f>IF($B368="","",IF(AND($E368&lt;&gt;"",N(IFERROR(INDEX(Personen!$C$2:$C$41,MATCH($E368,Personen!$B$2:$B$41,0)),0))&gt;0),INDEX(Personen!$C$2:$C$41,MATCH($E368,Personen!$B$2:$B$41,0)),Ökonomie!$C$5))</f>
        <v/>
      </c>
      <c r="H368" s="23">
        <f>IF(OR($D368&lt;&gt;"erledigt",$F368=""),"",ROUND(N($F368)*N($G368),2))</f>
        <v/>
      </c>
      <c r="I368" s="19" t="n"/>
      <c r="J368" s="20" t="n"/>
      <c r="K368" s="23">
        <f>IF($I368="","",IFERROR(IF(N(INDEX(Artikel!$E$2:$E$121,MATCH($I368,Artikel!$B$2:$B$121,0)))=0,"",INDEX(Artikel!$E$2:$E$121,MATCH($I368,Artikel!$B$2:$B$121,0))),""))</f>
        <v/>
      </c>
      <c r="L368" s="23">
        <f>IF(OR($D368&lt;&gt;"erledigt",$I368="",$J368=""),"",ROUND(N($J368)*N($K368),2))</f>
        <v/>
      </c>
      <c r="M368" s="10">
        <f>IF(OR($D368&lt;&gt;"erledigt",$I368="",N($J368)=0),"",IF(N($K368)&gt;0,"","Preis fehlt"))</f>
        <v/>
      </c>
      <c r="N368" s="19" t="n"/>
    </row>
    <row r="369">
      <c r="A369" s="24" t="n"/>
      <c r="B369" s="19" t="n"/>
      <c r="C369" s="19" t="n"/>
      <c r="D369" s="19" t="n"/>
      <c r="E369" s="19" t="n"/>
      <c r="F369" s="25" t="n"/>
      <c r="G369" s="23">
        <f>IF($B369="","",IF(AND($E369&lt;&gt;"",N(IFERROR(INDEX(Personen!$C$2:$C$41,MATCH($E369,Personen!$B$2:$B$41,0)),0))&gt;0),INDEX(Personen!$C$2:$C$41,MATCH($E369,Personen!$B$2:$B$41,0)),Ökonomie!$C$5))</f>
        <v/>
      </c>
      <c r="H369" s="23">
        <f>IF(OR($D369&lt;&gt;"erledigt",$F369=""),"",ROUND(N($F369)*N($G369),2))</f>
        <v/>
      </c>
      <c r="I369" s="19" t="n"/>
      <c r="J369" s="20" t="n"/>
      <c r="K369" s="23">
        <f>IF($I369="","",IFERROR(IF(N(INDEX(Artikel!$E$2:$E$121,MATCH($I369,Artikel!$B$2:$B$121,0)))=0,"",INDEX(Artikel!$E$2:$E$121,MATCH($I369,Artikel!$B$2:$B$121,0))),""))</f>
        <v/>
      </c>
      <c r="L369" s="23">
        <f>IF(OR($D369&lt;&gt;"erledigt",$I369="",$J369=""),"",ROUND(N($J369)*N($K369),2))</f>
        <v/>
      </c>
      <c r="M369" s="10">
        <f>IF(OR($D369&lt;&gt;"erledigt",$I369="",N($J369)=0),"",IF(N($K369)&gt;0,"","Preis fehlt"))</f>
        <v/>
      </c>
      <c r="N369" s="19" t="n"/>
    </row>
    <row r="370">
      <c r="A370" s="24" t="n"/>
      <c r="B370" s="19" t="n"/>
      <c r="C370" s="19" t="n"/>
      <c r="D370" s="19" t="n"/>
      <c r="E370" s="19" t="n"/>
      <c r="F370" s="25" t="n"/>
      <c r="G370" s="23">
        <f>IF($B370="","",IF(AND($E370&lt;&gt;"",N(IFERROR(INDEX(Personen!$C$2:$C$41,MATCH($E370,Personen!$B$2:$B$41,0)),0))&gt;0),INDEX(Personen!$C$2:$C$41,MATCH($E370,Personen!$B$2:$B$41,0)),Ökonomie!$C$5))</f>
        <v/>
      </c>
      <c r="H370" s="23">
        <f>IF(OR($D370&lt;&gt;"erledigt",$F370=""),"",ROUND(N($F370)*N($G370),2))</f>
        <v/>
      </c>
      <c r="I370" s="19" t="n"/>
      <c r="J370" s="20" t="n"/>
      <c r="K370" s="23">
        <f>IF($I370="","",IFERROR(IF(N(INDEX(Artikel!$E$2:$E$121,MATCH($I370,Artikel!$B$2:$B$121,0)))=0,"",INDEX(Artikel!$E$2:$E$121,MATCH($I370,Artikel!$B$2:$B$121,0))),""))</f>
        <v/>
      </c>
      <c r="L370" s="23">
        <f>IF(OR($D370&lt;&gt;"erledigt",$I370="",$J370=""),"",ROUND(N($J370)*N($K370),2))</f>
        <v/>
      </c>
      <c r="M370" s="10">
        <f>IF(OR($D370&lt;&gt;"erledigt",$I370="",N($J370)=0),"",IF(N($K370)&gt;0,"","Preis fehlt"))</f>
        <v/>
      </c>
      <c r="N370" s="19" t="n"/>
    </row>
    <row r="371">
      <c r="A371" s="24" t="n"/>
      <c r="B371" s="19" t="n"/>
      <c r="C371" s="19" t="n"/>
      <c r="D371" s="19" t="n"/>
      <c r="E371" s="19" t="n"/>
      <c r="F371" s="25" t="n"/>
      <c r="G371" s="23">
        <f>IF($B371="","",IF(AND($E371&lt;&gt;"",N(IFERROR(INDEX(Personen!$C$2:$C$41,MATCH($E371,Personen!$B$2:$B$41,0)),0))&gt;0),INDEX(Personen!$C$2:$C$41,MATCH($E371,Personen!$B$2:$B$41,0)),Ökonomie!$C$5))</f>
        <v/>
      </c>
      <c r="H371" s="23">
        <f>IF(OR($D371&lt;&gt;"erledigt",$F371=""),"",ROUND(N($F371)*N($G371),2))</f>
        <v/>
      </c>
      <c r="I371" s="19" t="n"/>
      <c r="J371" s="20" t="n"/>
      <c r="K371" s="23">
        <f>IF($I371="","",IFERROR(IF(N(INDEX(Artikel!$E$2:$E$121,MATCH($I371,Artikel!$B$2:$B$121,0)))=0,"",INDEX(Artikel!$E$2:$E$121,MATCH($I371,Artikel!$B$2:$B$121,0))),""))</f>
        <v/>
      </c>
      <c r="L371" s="23">
        <f>IF(OR($D371&lt;&gt;"erledigt",$I371="",$J371=""),"",ROUND(N($J371)*N($K371),2))</f>
        <v/>
      </c>
      <c r="M371" s="10">
        <f>IF(OR($D371&lt;&gt;"erledigt",$I371="",N($J371)=0),"",IF(N($K371)&gt;0,"","Preis fehlt"))</f>
        <v/>
      </c>
      <c r="N371" s="19" t="n"/>
    </row>
    <row r="372">
      <c r="A372" s="24" t="n"/>
      <c r="B372" s="19" t="n"/>
      <c r="C372" s="19" t="n"/>
      <c r="D372" s="19" t="n"/>
      <c r="E372" s="19" t="n"/>
      <c r="F372" s="25" t="n"/>
      <c r="G372" s="23">
        <f>IF($B372="","",IF(AND($E372&lt;&gt;"",N(IFERROR(INDEX(Personen!$C$2:$C$41,MATCH($E372,Personen!$B$2:$B$41,0)),0))&gt;0),INDEX(Personen!$C$2:$C$41,MATCH($E372,Personen!$B$2:$B$41,0)),Ökonomie!$C$5))</f>
        <v/>
      </c>
      <c r="H372" s="23">
        <f>IF(OR($D372&lt;&gt;"erledigt",$F372=""),"",ROUND(N($F372)*N($G372),2))</f>
        <v/>
      </c>
      <c r="I372" s="19" t="n"/>
      <c r="J372" s="20" t="n"/>
      <c r="K372" s="23">
        <f>IF($I372="","",IFERROR(IF(N(INDEX(Artikel!$E$2:$E$121,MATCH($I372,Artikel!$B$2:$B$121,0)))=0,"",INDEX(Artikel!$E$2:$E$121,MATCH($I372,Artikel!$B$2:$B$121,0))),""))</f>
        <v/>
      </c>
      <c r="L372" s="23">
        <f>IF(OR($D372&lt;&gt;"erledigt",$I372="",$J372=""),"",ROUND(N($J372)*N($K372),2))</f>
        <v/>
      </c>
      <c r="M372" s="10">
        <f>IF(OR($D372&lt;&gt;"erledigt",$I372="",N($J372)=0),"",IF(N($K372)&gt;0,"","Preis fehlt"))</f>
        <v/>
      </c>
      <c r="N372" s="19" t="n"/>
    </row>
    <row r="373">
      <c r="A373" s="24" t="n"/>
      <c r="B373" s="19" t="n"/>
      <c r="C373" s="19" t="n"/>
      <c r="D373" s="19" t="n"/>
      <c r="E373" s="19" t="n"/>
      <c r="F373" s="25" t="n"/>
      <c r="G373" s="23">
        <f>IF($B373="","",IF(AND($E373&lt;&gt;"",N(IFERROR(INDEX(Personen!$C$2:$C$41,MATCH($E373,Personen!$B$2:$B$41,0)),0))&gt;0),INDEX(Personen!$C$2:$C$41,MATCH($E373,Personen!$B$2:$B$41,0)),Ökonomie!$C$5))</f>
        <v/>
      </c>
      <c r="H373" s="23">
        <f>IF(OR($D373&lt;&gt;"erledigt",$F373=""),"",ROUND(N($F373)*N($G373),2))</f>
        <v/>
      </c>
      <c r="I373" s="19" t="n"/>
      <c r="J373" s="20" t="n"/>
      <c r="K373" s="23">
        <f>IF($I373="","",IFERROR(IF(N(INDEX(Artikel!$E$2:$E$121,MATCH($I373,Artikel!$B$2:$B$121,0)))=0,"",INDEX(Artikel!$E$2:$E$121,MATCH($I373,Artikel!$B$2:$B$121,0))),""))</f>
        <v/>
      </c>
      <c r="L373" s="23">
        <f>IF(OR($D373&lt;&gt;"erledigt",$I373="",$J373=""),"",ROUND(N($J373)*N($K373),2))</f>
        <v/>
      </c>
      <c r="M373" s="10">
        <f>IF(OR($D373&lt;&gt;"erledigt",$I373="",N($J373)=0),"",IF(N($K373)&gt;0,"","Preis fehlt"))</f>
        <v/>
      </c>
      <c r="N373" s="19" t="n"/>
    </row>
    <row r="374">
      <c r="A374" s="24" t="n"/>
      <c r="B374" s="19" t="n"/>
      <c r="C374" s="19" t="n"/>
      <c r="D374" s="19" t="n"/>
      <c r="E374" s="19" t="n"/>
      <c r="F374" s="25" t="n"/>
      <c r="G374" s="23">
        <f>IF($B374="","",IF(AND($E374&lt;&gt;"",N(IFERROR(INDEX(Personen!$C$2:$C$41,MATCH($E374,Personen!$B$2:$B$41,0)),0))&gt;0),INDEX(Personen!$C$2:$C$41,MATCH($E374,Personen!$B$2:$B$41,0)),Ökonomie!$C$5))</f>
        <v/>
      </c>
      <c r="H374" s="23">
        <f>IF(OR($D374&lt;&gt;"erledigt",$F374=""),"",ROUND(N($F374)*N($G374),2))</f>
        <v/>
      </c>
      <c r="I374" s="19" t="n"/>
      <c r="J374" s="20" t="n"/>
      <c r="K374" s="23">
        <f>IF($I374="","",IFERROR(IF(N(INDEX(Artikel!$E$2:$E$121,MATCH($I374,Artikel!$B$2:$B$121,0)))=0,"",INDEX(Artikel!$E$2:$E$121,MATCH($I374,Artikel!$B$2:$B$121,0))),""))</f>
        <v/>
      </c>
      <c r="L374" s="23">
        <f>IF(OR($D374&lt;&gt;"erledigt",$I374="",$J374=""),"",ROUND(N($J374)*N($K374),2))</f>
        <v/>
      </c>
      <c r="M374" s="10">
        <f>IF(OR($D374&lt;&gt;"erledigt",$I374="",N($J374)=0),"",IF(N($K374)&gt;0,"","Preis fehlt"))</f>
        <v/>
      </c>
      <c r="N374" s="19" t="n"/>
    </row>
    <row r="375">
      <c r="A375" s="24" t="n"/>
      <c r="B375" s="19" t="n"/>
      <c r="C375" s="19" t="n"/>
      <c r="D375" s="19" t="n"/>
      <c r="E375" s="19" t="n"/>
      <c r="F375" s="25" t="n"/>
      <c r="G375" s="23">
        <f>IF($B375="","",IF(AND($E375&lt;&gt;"",N(IFERROR(INDEX(Personen!$C$2:$C$41,MATCH($E375,Personen!$B$2:$B$41,0)),0))&gt;0),INDEX(Personen!$C$2:$C$41,MATCH($E375,Personen!$B$2:$B$41,0)),Ökonomie!$C$5))</f>
        <v/>
      </c>
      <c r="H375" s="23">
        <f>IF(OR($D375&lt;&gt;"erledigt",$F375=""),"",ROUND(N($F375)*N($G375),2))</f>
        <v/>
      </c>
      <c r="I375" s="19" t="n"/>
      <c r="J375" s="20" t="n"/>
      <c r="K375" s="23">
        <f>IF($I375="","",IFERROR(IF(N(INDEX(Artikel!$E$2:$E$121,MATCH($I375,Artikel!$B$2:$B$121,0)))=0,"",INDEX(Artikel!$E$2:$E$121,MATCH($I375,Artikel!$B$2:$B$121,0))),""))</f>
        <v/>
      </c>
      <c r="L375" s="23">
        <f>IF(OR($D375&lt;&gt;"erledigt",$I375="",$J375=""),"",ROUND(N($J375)*N($K375),2))</f>
        <v/>
      </c>
      <c r="M375" s="10">
        <f>IF(OR($D375&lt;&gt;"erledigt",$I375="",N($J375)=0),"",IF(N($K375)&gt;0,"","Preis fehlt"))</f>
        <v/>
      </c>
      <c r="N375" s="19" t="n"/>
    </row>
    <row r="376">
      <c r="A376" s="24" t="n"/>
      <c r="B376" s="19" t="n"/>
      <c r="C376" s="19" t="n"/>
      <c r="D376" s="19" t="n"/>
      <c r="E376" s="19" t="n"/>
      <c r="F376" s="25" t="n"/>
      <c r="G376" s="23">
        <f>IF($B376="","",IF(AND($E376&lt;&gt;"",N(IFERROR(INDEX(Personen!$C$2:$C$41,MATCH($E376,Personen!$B$2:$B$41,0)),0))&gt;0),INDEX(Personen!$C$2:$C$41,MATCH($E376,Personen!$B$2:$B$41,0)),Ökonomie!$C$5))</f>
        <v/>
      </c>
      <c r="H376" s="23">
        <f>IF(OR($D376&lt;&gt;"erledigt",$F376=""),"",ROUND(N($F376)*N($G376),2))</f>
        <v/>
      </c>
      <c r="I376" s="19" t="n"/>
      <c r="J376" s="20" t="n"/>
      <c r="K376" s="23">
        <f>IF($I376="","",IFERROR(IF(N(INDEX(Artikel!$E$2:$E$121,MATCH($I376,Artikel!$B$2:$B$121,0)))=0,"",INDEX(Artikel!$E$2:$E$121,MATCH($I376,Artikel!$B$2:$B$121,0))),""))</f>
        <v/>
      </c>
      <c r="L376" s="23">
        <f>IF(OR($D376&lt;&gt;"erledigt",$I376="",$J376=""),"",ROUND(N($J376)*N($K376),2))</f>
        <v/>
      </c>
      <c r="M376" s="10">
        <f>IF(OR($D376&lt;&gt;"erledigt",$I376="",N($J376)=0),"",IF(N($K376)&gt;0,"","Preis fehlt"))</f>
        <v/>
      </c>
      <c r="N376" s="19" t="n"/>
    </row>
    <row r="377">
      <c r="A377" s="24" t="n"/>
      <c r="B377" s="19" t="n"/>
      <c r="C377" s="19" t="n"/>
      <c r="D377" s="19" t="n"/>
      <c r="E377" s="19" t="n"/>
      <c r="F377" s="25" t="n"/>
      <c r="G377" s="23">
        <f>IF($B377="","",IF(AND($E377&lt;&gt;"",N(IFERROR(INDEX(Personen!$C$2:$C$41,MATCH($E377,Personen!$B$2:$B$41,0)),0))&gt;0),INDEX(Personen!$C$2:$C$41,MATCH($E377,Personen!$B$2:$B$41,0)),Ökonomie!$C$5))</f>
        <v/>
      </c>
      <c r="H377" s="23">
        <f>IF(OR($D377&lt;&gt;"erledigt",$F377=""),"",ROUND(N($F377)*N($G377),2))</f>
        <v/>
      </c>
      <c r="I377" s="19" t="n"/>
      <c r="J377" s="20" t="n"/>
      <c r="K377" s="23">
        <f>IF($I377="","",IFERROR(IF(N(INDEX(Artikel!$E$2:$E$121,MATCH($I377,Artikel!$B$2:$B$121,0)))=0,"",INDEX(Artikel!$E$2:$E$121,MATCH($I377,Artikel!$B$2:$B$121,0))),""))</f>
        <v/>
      </c>
      <c r="L377" s="23">
        <f>IF(OR($D377&lt;&gt;"erledigt",$I377="",$J377=""),"",ROUND(N($J377)*N($K377),2))</f>
        <v/>
      </c>
      <c r="M377" s="10">
        <f>IF(OR($D377&lt;&gt;"erledigt",$I377="",N($J377)=0),"",IF(N($K377)&gt;0,"","Preis fehlt"))</f>
        <v/>
      </c>
      <c r="N377" s="19" t="n"/>
    </row>
    <row r="378">
      <c r="A378" s="24" t="n"/>
      <c r="B378" s="19" t="n"/>
      <c r="C378" s="19" t="n"/>
      <c r="D378" s="19" t="n"/>
      <c r="E378" s="19" t="n"/>
      <c r="F378" s="25" t="n"/>
      <c r="G378" s="23">
        <f>IF($B378="","",IF(AND($E378&lt;&gt;"",N(IFERROR(INDEX(Personen!$C$2:$C$41,MATCH($E378,Personen!$B$2:$B$41,0)),0))&gt;0),INDEX(Personen!$C$2:$C$41,MATCH($E378,Personen!$B$2:$B$41,0)),Ökonomie!$C$5))</f>
        <v/>
      </c>
      <c r="H378" s="23">
        <f>IF(OR($D378&lt;&gt;"erledigt",$F378=""),"",ROUND(N($F378)*N($G378),2))</f>
        <v/>
      </c>
      <c r="I378" s="19" t="n"/>
      <c r="J378" s="20" t="n"/>
      <c r="K378" s="23">
        <f>IF($I378="","",IFERROR(IF(N(INDEX(Artikel!$E$2:$E$121,MATCH($I378,Artikel!$B$2:$B$121,0)))=0,"",INDEX(Artikel!$E$2:$E$121,MATCH($I378,Artikel!$B$2:$B$121,0))),""))</f>
        <v/>
      </c>
      <c r="L378" s="23">
        <f>IF(OR($D378&lt;&gt;"erledigt",$I378="",$J378=""),"",ROUND(N($J378)*N($K378),2))</f>
        <v/>
      </c>
      <c r="M378" s="10">
        <f>IF(OR($D378&lt;&gt;"erledigt",$I378="",N($J378)=0),"",IF(N($K378)&gt;0,"","Preis fehlt"))</f>
        <v/>
      </c>
      <c r="N378" s="19" t="n"/>
    </row>
    <row r="379">
      <c r="A379" s="24" t="n"/>
      <c r="B379" s="19" t="n"/>
      <c r="C379" s="19" t="n"/>
      <c r="D379" s="19" t="n"/>
      <c r="E379" s="19" t="n"/>
      <c r="F379" s="25" t="n"/>
      <c r="G379" s="23">
        <f>IF($B379="","",IF(AND($E379&lt;&gt;"",N(IFERROR(INDEX(Personen!$C$2:$C$41,MATCH($E379,Personen!$B$2:$B$41,0)),0))&gt;0),INDEX(Personen!$C$2:$C$41,MATCH($E379,Personen!$B$2:$B$41,0)),Ökonomie!$C$5))</f>
        <v/>
      </c>
      <c r="H379" s="23">
        <f>IF(OR($D379&lt;&gt;"erledigt",$F379=""),"",ROUND(N($F379)*N($G379),2))</f>
        <v/>
      </c>
      <c r="I379" s="19" t="n"/>
      <c r="J379" s="20" t="n"/>
      <c r="K379" s="23">
        <f>IF($I379="","",IFERROR(IF(N(INDEX(Artikel!$E$2:$E$121,MATCH($I379,Artikel!$B$2:$B$121,0)))=0,"",INDEX(Artikel!$E$2:$E$121,MATCH($I379,Artikel!$B$2:$B$121,0))),""))</f>
        <v/>
      </c>
      <c r="L379" s="23">
        <f>IF(OR($D379&lt;&gt;"erledigt",$I379="",$J379=""),"",ROUND(N($J379)*N($K379),2))</f>
        <v/>
      </c>
      <c r="M379" s="10">
        <f>IF(OR($D379&lt;&gt;"erledigt",$I379="",N($J379)=0),"",IF(N($K379)&gt;0,"","Preis fehlt"))</f>
        <v/>
      </c>
      <c r="N379" s="19" t="n"/>
    </row>
    <row r="380">
      <c r="A380" s="24" t="n"/>
      <c r="B380" s="19" t="n"/>
      <c r="C380" s="19" t="n"/>
      <c r="D380" s="19" t="n"/>
      <c r="E380" s="19" t="n"/>
      <c r="F380" s="25" t="n"/>
      <c r="G380" s="23">
        <f>IF($B380="","",IF(AND($E380&lt;&gt;"",N(IFERROR(INDEX(Personen!$C$2:$C$41,MATCH($E380,Personen!$B$2:$B$41,0)),0))&gt;0),INDEX(Personen!$C$2:$C$41,MATCH($E380,Personen!$B$2:$B$41,0)),Ökonomie!$C$5))</f>
        <v/>
      </c>
      <c r="H380" s="23">
        <f>IF(OR($D380&lt;&gt;"erledigt",$F380=""),"",ROUND(N($F380)*N($G380),2))</f>
        <v/>
      </c>
      <c r="I380" s="19" t="n"/>
      <c r="J380" s="20" t="n"/>
      <c r="K380" s="23">
        <f>IF($I380="","",IFERROR(IF(N(INDEX(Artikel!$E$2:$E$121,MATCH($I380,Artikel!$B$2:$B$121,0)))=0,"",INDEX(Artikel!$E$2:$E$121,MATCH($I380,Artikel!$B$2:$B$121,0))),""))</f>
        <v/>
      </c>
      <c r="L380" s="23">
        <f>IF(OR($D380&lt;&gt;"erledigt",$I380="",$J380=""),"",ROUND(N($J380)*N($K380),2))</f>
        <v/>
      </c>
      <c r="M380" s="10">
        <f>IF(OR($D380&lt;&gt;"erledigt",$I380="",N($J380)=0),"",IF(N($K380)&gt;0,"","Preis fehlt"))</f>
        <v/>
      </c>
      <c r="N380" s="19" t="n"/>
    </row>
    <row r="381">
      <c r="A381" s="24" t="n"/>
      <c r="B381" s="19" t="n"/>
      <c r="C381" s="19" t="n"/>
      <c r="D381" s="19" t="n"/>
      <c r="E381" s="19" t="n"/>
      <c r="F381" s="25" t="n"/>
      <c r="G381" s="23">
        <f>IF($B381="","",IF(AND($E381&lt;&gt;"",N(IFERROR(INDEX(Personen!$C$2:$C$41,MATCH($E381,Personen!$B$2:$B$41,0)),0))&gt;0),INDEX(Personen!$C$2:$C$41,MATCH($E381,Personen!$B$2:$B$41,0)),Ökonomie!$C$5))</f>
        <v/>
      </c>
      <c r="H381" s="23">
        <f>IF(OR($D381&lt;&gt;"erledigt",$F381=""),"",ROUND(N($F381)*N($G381),2))</f>
        <v/>
      </c>
      <c r="I381" s="19" t="n"/>
      <c r="J381" s="20" t="n"/>
      <c r="K381" s="23">
        <f>IF($I381="","",IFERROR(IF(N(INDEX(Artikel!$E$2:$E$121,MATCH($I381,Artikel!$B$2:$B$121,0)))=0,"",INDEX(Artikel!$E$2:$E$121,MATCH($I381,Artikel!$B$2:$B$121,0))),""))</f>
        <v/>
      </c>
      <c r="L381" s="23">
        <f>IF(OR($D381&lt;&gt;"erledigt",$I381="",$J381=""),"",ROUND(N($J381)*N($K381),2))</f>
        <v/>
      </c>
      <c r="M381" s="10">
        <f>IF(OR($D381&lt;&gt;"erledigt",$I381="",N($J381)=0),"",IF(N($K381)&gt;0,"","Preis fehlt"))</f>
        <v/>
      </c>
      <c r="N381" s="19" t="n"/>
    </row>
    <row r="382">
      <c r="A382" s="24" t="n"/>
      <c r="B382" s="19" t="n"/>
      <c r="C382" s="19" t="n"/>
      <c r="D382" s="19" t="n"/>
      <c r="E382" s="19" t="n"/>
      <c r="F382" s="25" t="n"/>
      <c r="G382" s="23">
        <f>IF($B382="","",IF(AND($E382&lt;&gt;"",N(IFERROR(INDEX(Personen!$C$2:$C$41,MATCH($E382,Personen!$B$2:$B$41,0)),0))&gt;0),INDEX(Personen!$C$2:$C$41,MATCH($E382,Personen!$B$2:$B$41,0)),Ökonomie!$C$5))</f>
        <v/>
      </c>
      <c r="H382" s="23">
        <f>IF(OR($D382&lt;&gt;"erledigt",$F382=""),"",ROUND(N($F382)*N($G382),2))</f>
        <v/>
      </c>
      <c r="I382" s="19" t="n"/>
      <c r="J382" s="20" t="n"/>
      <c r="K382" s="23">
        <f>IF($I382="","",IFERROR(IF(N(INDEX(Artikel!$E$2:$E$121,MATCH($I382,Artikel!$B$2:$B$121,0)))=0,"",INDEX(Artikel!$E$2:$E$121,MATCH($I382,Artikel!$B$2:$B$121,0))),""))</f>
        <v/>
      </c>
      <c r="L382" s="23">
        <f>IF(OR($D382&lt;&gt;"erledigt",$I382="",$J382=""),"",ROUND(N($J382)*N($K382),2))</f>
        <v/>
      </c>
      <c r="M382" s="10">
        <f>IF(OR($D382&lt;&gt;"erledigt",$I382="",N($J382)=0),"",IF(N($K382)&gt;0,"","Preis fehlt"))</f>
        <v/>
      </c>
      <c r="N382" s="19" t="n"/>
    </row>
    <row r="383">
      <c r="A383" s="24" t="n"/>
      <c r="B383" s="19" t="n"/>
      <c r="C383" s="19" t="n"/>
      <c r="D383" s="19" t="n"/>
      <c r="E383" s="19" t="n"/>
      <c r="F383" s="25" t="n"/>
      <c r="G383" s="23">
        <f>IF($B383="","",IF(AND($E383&lt;&gt;"",N(IFERROR(INDEX(Personen!$C$2:$C$41,MATCH($E383,Personen!$B$2:$B$41,0)),0))&gt;0),INDEX(Personen!$C$2:$C$41,MATCH($E383,Personen!$B$2:$B$41,0)),Ökonomie!$C$5))</f>
        <v/>
      </c>
      <c r="H383" s="23">
        <f>IF(OR($D383&lt;&gt;"erledigt",$F383=""),"",ROUND(N($F383)*N($G383),2))</f>
        <v/>
      </c>
      <c r="I383" s="19" t="n"/>
      <c r="J383" s="20" t="n"/>
      <c r="K383" s="23">
        <f>IF($I383="","",IFERROR(IF(N(INDEX(Artikel!$E$2:$E$121,MATCH($I383,Artikel!$B$2:$B$121,0)))=0,"",INDEX(Artikel!$E$2:$E$121,MATCH($I383,Artikel!$B$2:$B$121,0))),""))</f>
        <v/>
      </c>
      <c r="L383" s="23">
        <f>IF(OR($D383&lt;&gt;"erledigt",$I383="",$J383=""),"",ROUND(N($J383)*N($K383),2))</f>
        <v/>
      </c>
      <c r="M383" s="10">
        <f>IF(OR($D383&lt;&gt;"erledigt",$I383="",N($J383)=0),"",IF(N($K383)&gt;0,"","Preis fehlt"))</f>
        <v/>
      </c>
      <c r="N383" s="19" t="n"/>
    </row>
    <row r="384">
      <c r="A384" s="24" t="n"/>
      <c r="B384" s="19" t="n"/>
      <c r="C384" s="19" t="n"/>
      <c r="D384" s="19" t="n"/>
      <c r="E384" s="19" t="n"/>
      <c r="F384" s="25" t="n"/>
      <c r="G384" s="23">
        <f>IF($B384="","",IF(AND($E384&lt;&gt;"",N(IFERROR(INDEX(Personen!$C$2:$C$41,MATCH($E384,Personen!$B$2:$B$41,0)),0))&gt;0),INDEX(Personen!$C$2:$C$41,MATCH($E384,Personen!$B$2:$B$41,0)),Ökonomie!$C$5))</f>
        <v/>
      </c>
      <c r="H384" s="23">
        <f>IF(OR($D384&lt;&gt;"erledigt",$F384=""),"",ROUND(N($F384)*N($G384),2))</f>
        <v/>
      </c>
      <c r="I384" s="19" t="n"/>
      <c r="J384" s="20" t="n"/>
      <c r="K384" s="23">
        <f>IF($I384="","",IFERROR(IF(N(INDEX(Artikel!$E$2:$E$121,MATCH($I384,Artikel!$B$2:$B$121,0)))=0,"",INDEX(Artikel!$E$2:$E$121,MATCH($I384,Artikel!$B$2:$B$121,0))),""))</f>
        <v/>
      </c>
      <c r="L384" s="23">
        <f>IF(OR($D384&lt;&gt;"erledigt",$I384="",$J384=""),"",ROUND(N($J384)*N($K384),2))</f>
        <v/>
      </c>
      <c r="M384" s="10">
        <f>IF(OR($D384&lt;&gt;"erledigt",$I384="",N($J384)=0),"",IF(N($K384)&gt;0,"","Preis fehlt"))</f>
        <v/>
      </c>
      <c r="N384" s="19" t="n"/>
    </row>
    <row r="385">
      <c r="A385" s="24" t="n"/>
      <c r="B385" s="19" t="n"/>
      <c r="C385" s="19" t="n"/>
      <c r="D385" s="19" t="n"/>
      <c r="E385" s="19" t="n"/>
      <c r="F385" s="25" t="n"/>
      <c r="G385" s="23">
        <f>IF($B385="","",IF(AND($E385&lt;&gt;"",N(IFERROR(INDEX(Personen!$C$2:$C$41,MATCH($E385,Personen!$B$2:$B$41,0)),0))&gt;0),INDEX(Personen!$C$2:$C$41,MATCH($E385,Personen!$B$2:$B$41,0)),Ökonomie!$C$5))</f>
        <v/>
      </c>
      <c r="H385" s="23">
        <f>IF(OR($D385&lt;&gt;"erledigt",$F385=""),"",ROUND(N($F385)*N($G385),2))</f>
        <v/>
      </c>
      <c r="I385" s="19" t="n"/>
      <c r="J385" s="20" t="n"/>
      <c r="K385" s="23">
        <f>IF($I385="","",IFERROR(IF(N(INDEX(Artikel!$E$2:$E$121,MATCH($I385,Artikel!$B$2:$B$121,0)))=0,"",INDEX(Artikel!$E$2:$E$121,MATCH($I385,Artikel!$B$2:$B$121,0))),""))</f>
        <v/>
      </c>
      <c r="L385" s="23">
        <f>IF(OR($D385&lt;&gt;"erledigt",$I385="",$J385=""),"",ROUND(N($J385)*N($K385),2))</f>
        <v/>
      </c>
      <c r="M385" s="10">
        <f>IF(OR($D385&lt;&gt;"erledigt",$I385="",N($J385)=0),"",IF(N($K385)&gt;0,"","Preis fehlt"))</f>
        <v/>
      </c>
      <c r="N385" s="19" t="n"/>
    </row>
    <row r="386">
      <c r="A386" s="24" t="n"/>
      <c r="B386" s="19" t="n"/>
      <c r="C386" s="19" t="n"/>
      <c r="D386" s="19" t="n"/>
      <c r="E386" s="19" t="n"/>
      <c r="F386" s="25" t="n"/>
      <c r="G386" s="23">
        <f>IF($B386="","",IF(AND($E386&lt;&gt;"",N(IFERROR(INDEX(Personen!$C$2:$C$41,MATCH($E386,Personen!$B$2:$B$41,0)),0))&gt;0),INDEX(Personen!$C$2:$C$41,MATCH($E386,Personen!$B$2:$B$41,0)),Ökonomie!$C$5))</f>
        <v/>
      </c>
      <c r="H386" s="23">
        <f>IF(OR($D386&lt;&gt;"erledigt",$F386=""),"",ROUND(N($F386)*N($G386),2))</f>
        <v/>
      </c>
      <c r="I386" s="19" t="n"/>
      <c r="J386" s="20" t="n"/>
      <c r="K386" s="23">
        <f>IF($I386="","",IFERROR(IF(N(INDEX(Artikel!$E$2:$E$121,MATCH($I386,Artikel!$B$2:$B$121,0)))=0,"",INDEX(Artikel!$E$2:$E$121,MATCH($I386,Artikel!$B$2:$B$121,0))),""))</f>
        <v/>
      </c>
      <c r="L386" s="23">
        <f>IF(OR($D386&lt;&gt;"erledigt",$I386="",$J386=""),"",ROUND(N($J386)*N($K386),2))</f>
        <v/>
      </c>
      <c r="M386" s="10">
        <f>IF(OR($D386&lt;&gt;"erledigt",$I386="",N($J386)=0),"",IF(N($K386)&gt;0,"","Preis fehlt"))</f>
        <v/>
      </c>
      <c r="N386" s="19" t="n"/>
    </row>
    <row r="387">
      <c r="A387" s="24" t="n"/>
      <c r="B387" s="19" t="n"/>
      <c r="C387" s="19" t="n"/>
      <c r="D387" s="19" t="n"/>
      <c r="E387" s="19" t="n"/>
      <c r="F387" s="25" t="n"/>
      <c r="G387" s="23">
        <f>IF($B387="","",IF(AND($E387&lt;&gt;"",N(IFERROR(INDEX(Personen!$C$2:$C$41,MATCH($E387,Personen!$B$2:$B$41,0)),0))&gt;0),INDEX(Personen!$C$2:$C$41,MATCH($E387,Personen!$B$2:$B$41,0)),Ökonomie!$C$5))</f>
        <v/>
      </c>
      <c r="H387" s="23">
        <f>IF(OR($D387&lt;&gt;"erledigt",$F387=""),"",ROUND(N($F387)*N($G387),2))</f>
        <v/>
      </c>
      <c r="I387" s="19" t="n"/>
      <c r="J387" s="20" t="n"/>
      <c r="K387" s="23">
        <f>IF($I387="","",IFERROR(IF(N(INDEX(Artikel!$E$2:$E$121,MATCH($I387,Artikel!$B$2:$B$121,0)))=0,"",INDEX(Artikel!$E$2:$E$121,MATCH($I387,Artikel!$B$2:$B$121,0))),""))</f>
        <v/>
      </c>
      <c r="L387" s="23">
        <f>IF(OR($D387&lt;&gt;"erledigt",$I387="",$J387=""),"",ROUND(N($J387)*N($K387),2))</f>
        <v/>
      </c>
      <c r="M387" s="10">
        <f>IF(OR($D387&lt;&gt;"erledigt",$I387="",N($J387)=0),"",IF(N($K387)&gt;0,"","Preis fehlt"))</f>
        <v/>
      </c>
      <c r="N387" s="19" t="n"/>
    </row>
    <row r="388">
      <c r="A388" s="24" t="n"/>
      <c r="B388" s="19" t="n"/>
      <c r="C388" s="19" t="n"/>
      <c r="D388" s="19" t="n"/>
      <c r="E388" s="19" t="n"/>
      <c r="F388" s="25" t="n"/>
      <c r="G388" s="23">
        <f>IF($B388="","",IF(AND($E388&lt;&gt;"",N(IFERROR(INDEX(Personen!$C$2:$C$41,MATCH($E388,Personen!$B$2:$B$41,0)),0))&gt;0),INDEX(Personen!$C$2:$C$41,MATCH($E388,Personen!$B$2:$B$41,0)),Ökonomie!$C$5))</f>
        <v/>
      </c>
      <c r="H388" s="23">
        <f>IF(OR($D388&lt;&gt;"erledigt",$F388=""),"",ROUND(N($F388)*N($G388),2))</f>
        <v/>
      </c>
      <c r="I388" s="19" t="n"/>
      <c r="J388" s="20" t="n"/>
      <c r="K388" s="23">
        <f>IF($I388="","",IFERROR(IF(N(INDEX(Artikel!$E$2:$E$121,MATCH($I388,Artikel!$B$2:$B$121,0)))=0,"",INDEX(Artikel!$E$2:$E$121,MATCH($I388,Artikel!$B$2:$B$121,0))),""))</f>
        <v/>
      </c>
      <c r="L388" s="23">
        <f>IF(OR($D388&lt;&gt;"erledigt",$I388="",$J388=""),"",ROUND(N($J388)*N($K388),2))</f>
        <v/>
      </c>
      <c r="M388" s="10">
        <f>IF(OR($D388&lt;&gt;"erledigt",$I388="",N($J388)=0),"",IF(N($K388)&gt;0,"","Preis fehlt"))</f>
        <v/>
      </c>
      <c r="N388" s="19" t="n"/>
    </row>
    <row r="389">
      <c r="A389" s="24" t="n"/>
      <c r="B389" s="19" t="n"/>
      <c r="C389" s="19" t="n"/>
      <c r="D389" s="19" t="n"/>
      <c r="E389" s="19" t="n"/>
      <c r="F389" s="25" t="n"/>
      <c r="G389" s="23">
        <f>IF($B389="","",IF(AND($E389&lt;&gt;"",N(IFERROR(INDEX(Personen!$C$2:$C$41,MATCH($E389,Personen!$B$2:$B$41,0)),0))&gt;0),INDEX(Personen!$C$2:$C$41,MATCH($E389,Personen!$B$2:$B$41,0)),Ökonomie!$C$5))</f>
        <v/>
      </c>
      <c r="H389" s="23">
        <f>IF(OR($D389&lt;&gt;"erledigt",$F389=""),"",ROUND(N($F389)*N($G389),2))</f>
        <v/>
      </c>
      <c r="I389" s="19" t="n"/>
      <c r="J389" s="20" t="n"/>
      <c r="K389" s="23">
        <f>IF($I389="","",IFERROR(IF(N(INDEX(Artikel!$E$2:$E$121,MATCH($I389,Artikel!$B$2:$B$121,0)))=0,"",INDEX(Artikel!$E$2:$E$121,MATCH($I389,Artikel!$B$2:$B$121,0))),""))</f>
        <v/>
      </c>
      <c r="L389" s="23">
        <f>IF(OR($D389&lt;&gt;"erledigt",$I389="",$J389=""),"",ROUND(N($J389)*N($K389),2))</f>
        <v/>
      </c>
      <c r="M389" s="10">
        <f>IF(OR($D389&lt;&gt;"erledigt",$I389="",N($J389)=0),"",IF(N($K389)&gt;0,"","Preis fehlt"))</f>
        <v/>
      </c>
      <c r="N389" s="19" t="n"/>
    </row>
    <row r="390">
      <c r="A390" s="24" t="n"/>
      <c r="B390" s="19" t="n"/>
      <c r="C390" s="19" t="n"/>
      <c r="D390" s="19" t="n"/>
      <c r="E390" s="19" t="n"/>
      <c r="F390" s="25" t="n"/>
      <c r="G390" s="23">
        <f>IF($B390="","",IF(AND($E390&lt;&gt;"",N(IFERROR(INDEX(Personen!$C$2:$C$41,MATCH($E390,Personen!$B$2:$B$41,0)),0))&gt;0),INDEX(Personen!$C$2:$C$41,MATCH($E390,Personen!$B$2:$B$41,0)),Ökonomie!$C$5))</f>
        <v/>
      </c>
      <c r="H390" s="23">
        <f>IF(OR($D390&lt;&gt;"erledigt",$F390=""),"",ROUND(N($F390)*N($G390),2))</f>
        <v/>
      </c>
      <c r="I390" s="19" t="n"/>
      <c r="J390" s="20" t="n"/>
      <c r="K390" s="23">
        <f>IF($I390="","",IFERROR(IF(N(INDEX(Artikel!$E$2:$E$121,MATCH($I390,Artikel!$B$2:$B$121,0)))=0,"",INDEX(Artikel!$E$2:$E$121,MATCH($I390,Artikel!$B$2:$B$121,0))),""))</f>
        <v/>
      </c>
      <c r="L390" s="23">
        <f>IF(OR($D390&lt;&gt;"erledigt",$I390="",$J390=""),"",ROUND(N($J390)*N($K390),2))</f>
        <v/>
      </c>
      <c r="M390" s="10">
        <f>IF(OR($D390&lt;&gt;"erledigt",$I390="",N($J390)=0),"",IF(N($K390)&gt;0,"","Preis fehlt"))</f>
        <v/>
      </c>
      <c r="N390" s="19" t="n"/>
    </row>
    <row r="391">
      <c r="A391" s="24" t="n"/>
      <c r="B391" s="19" t="n"/>
      <c r="C391" s="19" t="n"/>
      <c r="D391" s="19" t="n"/>
      <c r="E391" s="19" t="n"/>
      <c r="F391" s="25" t="n"/>
      <c r="G391" s="23">
        <f>IF($B391="","",IF(AND($E391&lt;&gt;"",N(IFERROR(INDEX(Personen!$C$2:$C$41,MATCH($E391,Personen!$B$2:$B$41,0)),0))&gt;0),INDEX(Personen!$C$2:$C$41,MATCH($E391,Personen!$B$2:$B$41,0)),Ökonomie!$C$5))</f>
        <v/>
      </c>
      <c r="H391" s="23">
        <f>IF(OR($D391&lt;&gt;"erledigt",$F391=""),"",ROUND(N($F391)*N($G391),2))</f>
        <v/>
      </c>
      <c r="I391" s="19" t="n"/>
      <c r="J391" s="20" t="n"/>
      <c r="K391" s="23">
        <f>IF($I391="","",IFERROR(IF(N(INDEX(Artikel!$E$2:$E$121,MATCH($I391,Artikel!$B$2:$B$121,0)))=0,"",INDEX(Artikel!$E$2:$E$121,MATCH($I391,Artikel!$B$2:$B$121,0))),""))</f>
        <v/>
      </c>
      <c r="L391" s="23">
        <f>IF(OR($D391&lt;&gt;"erledigt",$I391="",$J391=""),"",ROUND(N($J391)*N($K391),2))</f>
        <v/>
      </c>
      <c r="M391" s="10">
        <f>IF(OR($D391&lt;&gt;"erledigt",$I391="",N($J391)=0),"",IF(N($K391)&gt;0,"","Preis fehlt"))</f>
        <v/>
      </c>
      <c r="N391" s="19" t="n"/>
    </row>
    <row r="392">
      <c r="A392" s="24" t="n"/>
      <c r="B392" s="19" t="n"/>
      <c r="C392" s="19" t="n"/>
      <c r="D392" s="19" t="n"/>
      <c r="E392" s="19" t="n"/>
      <c r="F392" s="25" t="n"/>
      <c r="G392" s="23">
        <f>IF($B392="","",IF(AND($E392&lt;&gt;"",N(IFERROR(INDEX(Personen!$C$2:$C$41,MATCH($E392,Personen!$B$2:$B$41,0)),0))&gt;0),INDEX(Personen!$C$2:$C$41,MATCH($E392,Personen!$B$2:$B$41,0)),Ökonomie!$C$5))</f>
        <v/>
      </c>
      <c r="H392" s="23">
        <f>IF(OR($D392&lt;&gt;"erledigt",$F392=""),"",ROUND(N($F392)*N($G392),2))</f>
        <v/>
      </c>
      <c r="I392" s="19" t="n"/>
      <c r="J392" s="20" t="n"/>
      <c r="K392" s="23">
        <f>IF($I392="","",IFERROR(IF(N(INDEX(Artikel!$E$2:$E$121,MATCH($I392,Artikel!$B$2:$B$121,0)))=0,"",INDEX(Artikel!$E$2:$E$121,MATCH($I392,Artikel!$B$2:$B$121,0))),""))</f>
        <v/>
      </c>
      <c r="L392" s="23">
        <f>IF(OR($D392&lt;&gt;"erledigt",$I392="",$J392=""),"",ROUND(N($J392)*N($K392),2))</f>
        <v/>
      </c>
      <c r="M392" s="10">
        <f>IF(OR($D392&lt;&gt;"erledigt",$I392="",N($J392)=0),"",IF(N($K392)&gt;0,"","Preis fehlt"))</f>
        <v/>
      </c>
      <c r="N392" s="19" t="n"/>
    </row>
    <row r="393">
      <c r="A393" s="24" t="n"/>
      <c r="B393" s="19" t="n"/>
      <c r="C393" s="19" t="n"/>
      <c r="D393" s="19" t="n"/>
      <c r="E393" s="19" t="n"/>
      <c r="F393" s="25" t="n"/>
      <c r="G393" s="23">
        <f>IF($B393="","",IF(AND($E393&lt;&gt;"",N(IFERROR(INDEX(Personen!$C$2:$C$41,MATCH($E393,Personen!$B$2:$B$41,0)),0))&gt;0),INDEX(Personen!$C$2:$C$41,MATCH($E393,Personen!$B$2:$B$41,0)),Ökonomie!$C$5))</f>
        <v/>
      </c>
      <c r="H393" s="23">
        <f>IF(OR($D393&lt;&gt;"erledigt",$F393=""),"",ROUND(N($F393)*N($G393),2))</f>
        <v/>
      </c>
      <c r="I393" s="19" t="n"/>
      <c r="J393" s="20" t="n"/>
      <c r="K393" s="23">
        <f>IF($I393="","",IFERROR(IF(N(INDEX(Artikel!$E$2:$E$121,MATCH($I393,Artikel!$B$2:$B$121,0)))=0,"",INDEX(Artikel!$E$2:$E$121,MATCH($I393,Artikel!$B$2:$B$121,0))),""))</f>
        <v/>
      </c>
      <c r="L393" s="23">
        <f>IF(OR($D393&lt;&gt;"erledigt",$I393="",$J393=""),"",ROUND(N($J393)*N($K393),2))</f>
        <v/>
      </c>
      <c r="M393" s="10">
        <f>IF(OR($D393&lt;&gt;"erledigt",$I393="",N($J393)=0),"",IF(N($K393)&gt;0,"","Preis fehlt"))</f>
        <v/>
      </c>
      <c r="N393" s="19" t="n"/>
    </row>
    <row r="394">
      <c r="A394" s="24" t="n"/>
      <c r="B394" s="19" t="n"/>
      <c r="C394" s="19" t="n"/>
      <c r="D394" s="19" t="n"/>
      <c r="E394" s="19" t="n"/>
      <c r="F394" s="25" t="n"/>
      <c r="G394" s="23">
        <f>IF($B394="","",IF(AND($E394&lt;&gt;"",N(IFERROR(INDEX(Personen!$C$2:$C$41,MATCH($E394,Personen!$B$2:$B$41,0)),0))&gt;0),INDEX(Personen!$C$2:$C$41,MATCH($E394,Personen!$B$2:$B$41,0)),Ökonomie!$C$5))</f>
        <v/>
      </c>
      <c r="H394" s="23">
        <f>IF(OR($D394&lt;&gt;"erledigt",$F394=""),"",ROUND(N($F394)*N($G394),2))</f>
        <v/>
      </c>
      <c r="I394" s="19" t="n"/>
      <c r="J394" s="20" t="n"/>
      <c r="K394" s="23">
        <f>IF($I394="","",IFERROR(IF(N(INDEX(Artikel!$E$2:$E$121,MATCH($I394,Artikel!$B$2:$B$121,0)))=0,"",INDEX(Artikel!$E$2:$E$121,MATCH($I394,Artikel!$B$2:$B$121,0))),""))</f>
        <v/>
      </c>
      <c r="L394" s="23">
        <f>IF(OR($D394&lt;&gt;"erledigt",$I394="",$J394=""),"",ROUND(N($J394)*N($K394),2))</f>
        <v/>
      </c>
      <c r="M394" s="10">
        <f>IF(OR($D394&lt;&gt;"erledigt",$I394="",N($J394)=0),"",IF(N($K394)&gt;0,"","Preis fehlt"))</f>
        <v/>
      </c>
      <c r="N394" s="19" t="n"/>
    </row>
    <row r="395">
      <c r="A395" s="24" t="n"/>
      <c r="B395" s="19" t="n"/>
      <c r="C395" s="19" t="n"/>
      <c r="D395" s="19" t="n"/>
      <c r="E395" s="19" t="n"/>
      <c r="F395" s="25" t="n"/>
      <c r="G395" s="23">
        <f>IF($B395="","",IF(AND($E395&lt;&gt;"",N(IFERROR(INDEX(Personen!$C$2:$C$41,MATCH($E395,Personen!$B$2:$B$41,0)),0))&gt;0),INDEX(Personen!$C$2:$C$41,MATCH($E395,Personen!$B$2:$B$41,0)),Ökonomie!$C$5))</f>
        <v/>
      </c>
      <c r="H395" s="23">
        <f>IF(OR($D395&lt;&gt;"erledigt",$F395=""),"",ROUND(N($F395)*N($G395),2))</f>
        <v/>
      </c>
      <c r="I395" s="19" t="n"/>
      <c r="J395" s="20" t="n"/>
      <c r="K395" s="23">
        <f>IF($I395="","",IFERROR(IF(N(INDEX(Artikel!$E$2:$E$121,MATCH($I395,Artikel!$B$2:$B$121,0)))=0,"",INDEX(Artikel!$E$2:$E$121,MATCH($I395,Artikel!$B$2:$B$121,0))),""))</f>
        <v/>
      </c>
      <c r="L395" s="23">
        <f>IF(OR($D395&lt;&gt;"erledigt",$I395="",$J395=""),"",ROUND(N($J395)*N($K395),2))</f>
        <v/>
      </c>
      <c r="M395" s="10">
        <f>IF(OR($D395&lt;&gt;"erledigt",$I395="",N($J395)=0),"",IF(N($K395)&gt;0,"","Preis fehlt"))</f>
        <v/>
      </c>
      <c r="N395" s="19" t="n"/>
    </row>
    <row r="396">
      <c r="A396" s="24" t="n"/>
      <c r="B396" s="19" t="n"/>
      <c r="C396" s="19" t="n"/>
      <c r="D396" s="19" t="n"/>
      <c r="E396" s="19" t="n"/>
      <c r="F396" s="25" t="n"/>
      <c r="G396" s="23">
        <f>IF($B396="","",IF(AND($E396&lt;&gt;"",N(IFERROR(INDEX(Personen!$C$2:$C$41,MATCH($E396,Personen!$B$2:$B$41,0)),0))&gt;0),INDEX(Personen!$C$2:$C$41,MATCH($E396,Personen!$B$2:$B$41,0)),Ökonomie!$C$5))</f>
        <v/>
      </c>
      <c r="H396" s="23">
        <f>IF(OR($D396&lt;&gt;"erledigt",$F396=""),"",ROUND(N($F396)*N($G396),2))</f>
        <v/>
      </c>
      <c r="I396" s="19" t="n"/>
      <c r="J396" s="20" t="n"/>
      <c r="K396" s="23">
        <f>IF($I396="","",IFERROR(IF(N(INDEX(Artikel!$E$2:$E$121,MATCH($I396,Artikel!$B$2:$B$121,0)))=0,"",INDEX(Artikel!$E$2:$E$121,MATCH($I396,Artikel!$B$2:$B$121,0))),""))</f>
        <v/>
      </c>
      <c r="L396" s="23">
        <f>IF(OR($D396&lt;&gt;"erledigt",$I396="",$J396=""),"",ROUND(N($J396)*N($K396),2))</f>
        <v/>
      </c>
      <c r="M396" s="10">
        <f>IF(OR($D396&lt;&gt;"erledigt",$I396="",N($J396)=0),"",IF(N($K396)&gt;0,"","Preis fehlt"))</f>
        <v/>
      </c>
      <c r="N396" s="19" t="n"/>
    </row>
    <row r="397">
      <c r="A397" s="24" t="n"/>
      <c r="B397" s="19" t="n"/>
      <c r="C397" s="19" t="n"/>
      <c r="D397" s="19" t="n"/>
      <c r="E397" s="19" t="n"/>
      <c r="F397" s="25" t="n"/>
      <c r="G397" s="23">
        <f>IF($B397="","",IF(AND($E397&lt;&gt;"",N(IFERROR(INDEX(Personen!$C$2:$C$41,MATCH($E397,Personen!$B$2:$B$41,0)),0))&gt;0),INDEX(Personen!$C$2:$C$41,MATCH($E397,Personen!$B$2:$B$41,0)),Ökonomie!$C$5))</f>
        <v/>
      </c>
      <c r="H397" s="23">
        <f>IF(OR($D397&lt;&gt;"erledigt",$F397=""),"",ROUND(N($F397)*N($G397),2))</f>
        <v/>
      </c>
      <c r="I397" s="19" t="n"/>
      <c r="J397" s="20" t="n"/>
      <c r="K397" s="23">
        <f>IF($I397="","",IFERROR(IF(N(INDEX(Artikel!$E$2:$E$121,MATCH($I397,Artikel!$B$2:$B$121,0)))=0,"",INDEX(Artikel!$E$2:$E$121,MATCH($I397,Artikel!$B$2:$B$121,0))),""))</f>
        <v/>
      </c>
      <c r="L397" s="23">
        <f>IF(OR($D397&lt;&gt;"erledigt",$I397="",$J397=""),"",ROUND(N($J397)*N($K397),2))</f>
        <v/>
      </c>
      <c r="M397" s="10">
        <f>IF(OR($D397&lt;&gt;"erledigt",$I397="",N($J397)=0),"",IF(N($K397)&gt;0,"","Preis fehlt"))</f>
        <v/>
      </c>
      <c r="N397" s="19" t="n"/>
    </row>
    <row r="398">
      <c r="A398" s="24" t="n"/>
      <c r="B398" s="19" t="n"/>
      <c r="C398" s="19" t="n"/>
      <c r="D398" s="19" t="n"/>
      <c r="E398" s="19" t="n"/>
      <c r="F398" s="25" t="n"/>
      <c r="G398" s="23">
        <f>IF($B398="","",IF(AND($E398&lt;&gt;"",N(IFERROR(INDEX(Personen!$C$2:$C$41,MATCH($E398,Personen!$B$2:$B$41,0)),0))&gt;0),INDEX(Personen!$C$2:$C$41,MATCH($E398,Personen!$B$2:$B$41,0)),Ökonomie!$C$5))</f>
        <v/>
      </c>
      <c r="H398" s="23">
        <f>IF(OR($D398&lt;&gt;"erledigt",$F398=""),"",ROUND(N($F398)*N($G398),2))</f>
        <v/>
      </c>
      <c r="I398" s="19" t="n"/>
      <c r="J398" s="20" t="n"/>
      <c r="K398" s="23">
        <f>IF($I398="","",IFERROR(IF(N(INDEX(Artikel!$E$2:$E$121,MATCH($I398,Artikel!$B$2:$B$121,0)))=0,"",INDEX(Artikel!$E$2:$E$121,MATCH($I398,Artikel!$B$2:$B$121,0))),""))</f>
        <v/>
      </c>
      <c r="L398" s="23">
        <f>IF(OR($D398&lt;&gt;"erledigt",$I398="",$J398=""),"",ROUND(N($J398)*N($K398),2))</f>
        <v/>
      </c>
      <c r="M398" s="10">
        <f>IF(OR($D398&lt;&gt;"erledigt",$I398="",N($J398)=0),"",IF(N($K398)&gt;0,"","Preis fehlt"))</f>
        <v/>
      </c>
      <c r="N398" s="19" t="n"/>
    </row>
    <row r="399">
      <c r="A399" s="24" t="n"/>
      <c r="B399" s="19" t="n"/>
      <c r="C399" s="19" t="n"/>
      <c r="D399" s="19" t="n"/>
      <c r="E399" s="19" t="n"/>
      <c r="F399" s="25" t="n"/>
      <c r="G399" s="23">
        <f>IF($B399="","",IF(AND($E399&lt;&gt;"",N(IFERROR(INDEX(Personen!$C$2:$C$41,MATCH($E399,Personen!$B$2:$B$41,0)),0))&gt;0),INDEX(Personen!$C$2:$C$41,MATCH($E399,Personen!$B$2:$B$41,0)),Ökonomie!$C$5))</f>
        <v/>
      </c>
      <c r="H399" s="23">
        <f>IF(OR($D399&lt;&gt;"erledigt",$F399=""),"",ROUND(N($F399)*N($G399),2))</f>
        <v/>
      </c>
      <c r="I399" s="19" t="n"/>
      <c r="J399" s="20" t="n"/>
      <c r="K399" s="23">
        <f>IF($I399="","",IFERROR(IF(N(INDEX(Artikel!$E$2:$E$121,MATCH($I399,Artikel!$B$2:$B$121,0)))=0,"",INDEX(Artikel!$E$2:$E$121,MATCH($I399,Artikel!$B$2:$B$121,0))),""))</f>
        <v/>
      </c>
      <c r="L399" s="23">
        <f>IF(OR($D399&lt;&gt;"erledigt",$I399="",$J399=""),"",ROUND(N($J399)*N($K399),2))</f>
        <v/>
      </c>
      <c r="M399" s="10">
        <f>IF(OR($D399&lt;&gt;"erledigt",$I399="",N($J399)=0),"",IF(N($K399)&gt;0,"","Preis fehlt"))</f>
        <v/>
      </c>
      <c r="N399" s="19" t="n"/>
    </row>
    <row r="400">
      <c r="A400" s="24" t="n"/>
      <c r="B400" s="19" t="n"/>
      <c r="C400" s="19" t="n"/>
      <c r="D400" s="19" t="n"/>
      <c r="E400" s="19" t="n"/>
      <c r="F400" s="25" t="n"/>
      <c r="G400" s="23">
        <f>IF($B400="","",IF(AND($E400&lt;&gt;"",N(IFERROR(INDEX(Personen!$C$2:$C$41,MATCH($E400,Personen!$B$2:$B$41,0)),0))&gt;0),INDEX(Personen!$C$2:$C$41,MATCH($E400,Personen!$B$2:$B$41,0)),Ökonomie!$C$5))</f>
        <v/>
      </c>
      <c r="H400" s="23">
        <f>IF(OR($D400&lt;&gt;"erledigt",$F400=""),"",ROUND(N($F400)*N($G400),2))</f>
        <v/>
      </c>
      <c r="I400" s="19" t="n"/>
      <c r="J400" s="20" t="n"/>
      <c r="K400" s="23">
        <f>IF($I400="","",IFERROR(IF(N(INDEX(Artikel!$E$2:$E$121,MATCH($I400,Artikel!$B$2:$B$121,0)))=0,"",INDEX(Artikel!$E$2:$E$121,MATCH($I400,Artikel!$B$2:$B$121,0))),""))</f>
        <v/>
      </c>
      <c r="L400" s="23">
        <f>IF(OR($D400&lt;&gt;"erledigt",$I400="",$J400=""),"",ROUND(N($J400)*N($K400),2))</f>
        <v/>
      </c>
      <c r="M400" s="10">
        <f>IF(OR($D400&lt;&gt;"erledigt",$I400="",N($J400)=0),"",IF(N($K400)&gt;0,"","Preis fehlt"))</f>
        <v/>
      </c>
      <c r="N400" s="19" t="n"/>
    </row>
    <row r="401">
      <c r="A401" s="24" t="n"/>
      <c r="B401" s="19" t="n"/>
      <c r="C401" s="19" t="n"/>
      <c r="D401" s="19" t="n"/>
      <c r="E401" s="19" t="n"/>
      <c r="F401" s="25" t="n"/>
      <c r="G401" s="23">
        <f>IF($B401="","",IF(AND($E401&lt;&gt;"",N(IFERROR(INDEX(Personen!$C$2:$C$41,MATCH($E401,Personen!$B$2:$B$41,0)),0))&gt;0),INDEX(Personen!$C$2:$C$41,MATCH($E401,Personen!$B$2:$B$41,0)),Ökonomie!$C$5))</f>
        <v/>
      </c>
      <c r="H401" s="23">
        <f>IF(OR($D401&lt;&gt;"erledigt",$F401=""),"",ROUND(N($F401)*N($G401),2))</f>
        <v/>
      </c>
      <c r="I401" s="19" t="n"/>
      <c r="J401" s="20" t="n"/>
      <c r="K401" s="23">
        <f>IF($I401="","",IFERROR(IF(N(INDEX(Artikel!$E$2:$E$121,MATCH($I401,Artikel!$B$2:$B$121,0)))=0,"",INDEX(Artikel!$E$2:$E$121,MATCH($I401,Artikel!$B$2:$B$121,0))),""))</f>
        <v/>
      </c>
      <c r="L401" s="23">
        <f>IF(OR($D401&lt;&gt;"erledigt",$I401="",$J401=""),"",ROUND(N($J401)*N($K401),2))</f>
        <v/>
      </c>
      <c r="M401" s="10">
        <f>IF(OR($D401&lt;&gt;"erledigt",$I401="",N($J401)=0),"",IF(N($K401)&gt;0,"","Preis fehlt"))</f>
        <v/>
      </c>
      <c r="N401" s="19" t="n"/>
    </row>
  </sheetData>
  <autoFilter ref="A1:N401"/>
  <dataValidations count="4">
    <dataValidation sqref="B2:B401" showDropDown="0" showInputMessage="0" showErrorMessage="0" allowBlank="1" type="list">
      <formula1>=Schläge!$B$2:$B$101</formula1>
    </dataValidation>
    <dataValidation sqref="D2:D401" showDropDown="0" showInputMessage="0" showErrorMessage="0" allowBlank="1" type="list">
      <formula1>"erledigt,geplant,storniert"</formula1>
    </dataValidation>
    <dataValidation sqref="E2:E401" showDropDown="0" showInputMessage="0" showErrorMessage="0" allowBlank="1" type="list">
      <formula1>=Personen!$B$2:$B$41</formula1>
    </dataValidation>
    <dataValidation sqref="I2:I401" showDropDown="0" showInputMessage="0" showErrorMessage="0" allowBlank="1" type="list">
      <formula1>=Artikel!$B$2:$B$121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L10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3" customWidth="1" min="2" max="2"/>
    <col width="20" customWidth="1" min="3" max="3"/>
    <col width="12" customWidth="1" min="4" max="4"/>
    <col width="13" customWidth="1" min="5" max="5"/>
    <col width="10" customWidth="1" min="6" max="6"/>
    <col width="12" customWidth="1" min="7" max="7"/>
    <col width="14" customWidth="1" min="8" max="8"/>
    <col width="15" customWidth="1" min="9" max="9"/>
    <col width="18" customWidth="1" min="10" max="10"/>
    <col width="14" customWidth="1" min="11" max="11"/>
    <col width="20" customWidth="1" min="12" max="12"/>
  </cols>
  <sheetData>
    <row r="1" ht="42" customHeight="1">
      <c r="A1" s="16" t="inlineStr">
        <is>
          <t>Schlag</t>
        </is>
      </c>
      <c r="B1" s="16" t="inlineStr">
        <is>
          <t>Fläche (ha)</t>
        </is>
      </c>
      <c r="C1" s="16" t="inlineStr">
        <is>
          <t>Kultur</t>
        </is>
      </c>
      <c r="D1" s="16" t="inlineStr">
        <is>
          <t>Ertrag</t>
        </is>
      </c>
      <c r="E1" s="16" t="inlineStr">
        <is>
          <t>Erlös (€)</t>
        </is>
      </c>
      <c r="F1" s="16" t="inlineStr">
        <is>
          <t>Stunden</t>
        </is>
      </c>
      <c r="G1" s="16" t="inlineStr">
        <is>
          <t>Lohn (€)</t>
        </is>
      </c>
      <c r="H1" s="16" t="inlineStr">
        <is>
          <t>Material (€)</t>
        </is>
      </c>
      <c r="I1" s="16" t="inlineStr">
        <is>
          <t>var. Kosten (€)</t>
        </is>
      </c>
      <c r="J1" s="16" t="inlineStr">
        <is>
          <t>Deckungsbeitrag (€)</t>
        </is>
      </c>
      <c r="K1" s="16" t="inlineStr">
        <is>
          <t>DB je ha (€)</t>
        </is>
      </c>
      <c r="L1" s="16" t="inlineStr">
        <is>
          <t>Material unvollständig</t>
        </is>
      </c>
    </row>
    <row r="2">
      <c r="A2" s="10">
        <f>IF(Schläge!$B2="","",Schläge!$B2)</f>
        <v/>
      </c>
      <c r="B2" s="23">
        <f>IF($A2="","",Schläge!$C2)</f>
        <v/>
      </c>
      <c r="C2" s="10">
        <f>IF($A2="","",T(Schläge!$D2))</f>
        <v/>
      </c>
      <c r="D2" s="23">
        <f>IF($A2="","",Schläge!$E2)</f>
        <v/>
      </c>
      <c r="E2" s="23">
        <f>IF($A2="","",ROUND(N(Schläge!$E2)*N(Schläge!$G2),2))</f>
        <v/>
      </c>
      <c r="F2" s="26">
        <f>IF($A2="","",SUMIFS(Maßnahmen!$F$2:$F$401,Maßnahmen!$B$2:$B$401,$A2,Maßnahmen!$D$2:$D$401,"erledigt"))</f>
        <v/>
      </c>
      <c r="G2" s="23">
        <f>IF($A2="","",SUMIFS(Maßnahmen!$H$2:$H$401,Maßnahmen!$B$2:$B$401,$A2,Maßnahmen!$D$2:$D$401,"erledigt"))</f>
        <v/>
      </c>
      <c r="H2" s="23">
        <f>IF($A2="","",SUMIFS(Maßnahmen!$L$2:$L$401,Maßnahmen!$B$2:$B$401,$A2,Maßnahmen!$D$2:$D$401,"erledigt"))</f>
        <v/>
      </c>
      <c r="I2" s="23">
        <f>IF($A2="","",ROUND(N($G2)+N($H2),2))</f>
        <v/>
      </c>
      <c r="J2" s="23">
        <f>IF($A2="","",ROUND(N($E2)-N($I2),2))</f>
        <v/>
      </c>
      <c r="K2" s="23">
        <f>IF(OR($A2="",N($B2)=0),"",ROUND($J2/$B2,2))</f>
        <v/>
      </c>
      <c r="L2" s="27">
        <f>IF($A2="","",COUNTIFS(Maßnahmen!$B$2:$B$401,$A2,Maßnahmen!$M$2:$M$401,"Preis fehlt"))</f>
        <v/>
      </c>
    </row>
    <row r="3">
      <c r="A3" s="10">
        <f>IF(Schläge!$B3="","",Schläge!$B3)</f>
        <v/>
      </c>
      <c r="B3" s="23">
        <f>IF($A3="","",Schläge!$C3)</f>
        <v/>
      </c>
      <c r="C3" s="10">
        <f>IF($A3="","",T(Schläge!$D3))</f>
        <v/>
      </c>
      <c r="D3" s="23">
        <f>IF($A3="","",Schläge!$E3)</f>
        <v/>
      </c>
      <c r="E3" s="23">
        <f>IF($A3="","",ROUND(N(Schläge!$E3)*N(Schläge!$G3),2))</f>
        <v/>
      </c>
      <c r="F3" s="26">
        <f>IF($A3="","",SUMIFS(Maßnahmen!$F$2:$F$401,Maßnahmen!$B$2:$B$401,$A3,Maßnahmen!$D$2:$D$401,"erledigt"))</f>
        <v/>
      </c>
      <c r="G3" s="23">
        <f>IF($A3="","",SUMIFS(Maßnahmen!$H$2:$H$401,Maßnahmen!$B$2:$B$401,$A3,Maßnahmen!$D$2:$D$401,"erledigt"))</f>
        <v/>
      </c>
      <c r="H3" s="23">
        <f>IF($A3="","",SUMIFS(Maßnahmen!$L$2:$L$401,Maßnahmen!$B$2:$B$401,$A3,Maßnahmen!$D$2:$D$401,"erledigt"))</f>
        <v/>
      </c>
      <c r="I3" s="23">
        <f>IF($A3="","",ROUND(N($G3)+N($H3),2))</f>
        <v/>
      </c>
      <c r="J3" s="23">
        <f>IF($A3="","",ROUND(N($E3)-N($I3),2))</f>
        <v/>
      </c>
      <c r="K3" s="23">
        <f>IF(OR($A3="",N($B3)=0),"",ROUND($J3/$B3,2))</f>
        <v/>
      </c>
      <c r="L3" s="27">
        <f>IF($A3="","",COUNTIFS(Maßnahmen!$B$2:$B$401,$A3,Maßnahmen!$M$2:$M$401,"Preis fehlt"))</f>
        <v/>
      </c>
    </row>
    <row r="4">
      <c r="A4" s="10">
        <f>IF(Schläge!$B4="","",Schläge!$B4)</f>
        <v/>
      </c>
      <c r="B4" s="23">
        <f>IF($A4="","",Schläge!$C4)</f>
        <v/>
      </c>
      <c r="C4" s="10">
        <f>IF($A4="","",T(Schläge!$D4))</f>
        <v/>
      </c>
      <c r="D4" s="23">
        <f>IF($A4="","",Schläge!$E4)</f>
        <v/>
      </c>
      <c r="E4" s="23">
        <f>IF($A4="","",ROUND(N(Schläge!$E4)*N(Schläge!$G4),2))</f>
        <v/>
      </c>
      <c r="F4" s="26">
        <f>IF($A4="","",SUMIFS(Maßnahmen!$F$2:$F$401,Maßnahmen!$B$2:$B$401,$A4,Maßnahmen!$D$2:$D$401,"erledigt"))</f>
        <v/>
      </c>
      <c r="G4" s="23">
        <f>IF($A4="","",SUMIFS(Maßnahmen!$H$2:$H$401,Maßnahmen!$B$2:$B$401,$A4,Maßnahmen!$D$2:$D$401,"erledigt"))</f>
        <v/>
      </c>
      <c r="H4" s="23">
        <f>IF($A4="","",SUMIFS(Maßnahmen!$L$2:$L$401,Maßnahmen!$B$2:$B$401,$A4,Maßnahmen!$D$2:$D$401,"erledigt"))</f>
        <v/>
      </c>
      <c r="I4" s="23">
        <f>IF($A4="","",ROUND(N($G4)+N($H4),2))</f>
        <v/>
      </c>
      <c r="J4" s="23">
        <f>IF($A4="","",ROUND(N($E4)-N($I4),2))</f>
        <v/>
      </c>
      <c r="K4" s="23">
        <f>IF(OR($A4="",N($B4)=0),"",ROUND($J4/$B4,2))</f>
        <v/>
      </c>
      <c r="L4" s="27">
        <f>IF($A4="","",COUNTIFS(Maßnahmen!$B$2:$B$401,$A4,Maßnahmen!$M$2:$M$401,"Preis fehlt"))</f>
        <v/>
      </c>
    </row>
    <row r="5">
      <c r="A5" s="10">
        <f>IF(Schläge!$B5="","",Schläge!$B5)</f>
        <v/>
      </c>
      <c r="B5" s="23">
        <f>IF($A5="","",Schläge!$C5)</f>
        <v/>
      </c>
      <c r="C5" s="10">
        <f>IF($A5="","",T(Schläge!$D5))</f>
        <v/>
      </c>
      <c r="D5" s="23">
        <f>IF($A5="","",Schläge!$E5)</f>
        <v/>
      </c>
      <c r="E5" s="23">
        <f>IF($A5="","",ROUND(N(Schläge!$E5)*N(Schläge!$G5),2))</f>
        <v/>
      </c>
      <c r="F5" s="26">
        <f>IF($A5="","",SUMIFS(Maßnahmen!$F$2:$F$401,Maßnahmen!$B$2:$B$401,$A5,Maßnahmen!$D$2:$D$401,"erledigt"))</f>
        <v/>
      </c>
      <c r="G5" s="23">
        <f>IF($A5="","",SUMIFS(Maßnahmen!$H$2:$H$401,Maßnahmen!$B$2:$B$401,$A5,Maßnahmen!$D$2:$D$401,"erledigt"))</f>
        <v/>
      </c>
      <c r="H5" s="23">
        <f>IF($A5="","",SUMIFS(Maßnahmen!$L$2:$L$401,Maßnahmen!$B$2:$B$401,$A5,Maßnahmen!$D$2:$D$401,"erledigt"))</f>
        <v/>
      </c>
      <c r="I5" s="23">
        <f>IF($A5="","",ROUND(N($G5)+N($H5),2))</f>
        <v/>
      </c>
      <c r="J5" s="23">
        <f>IF($A5="","",ROUND(N($E5)-N($I5),2))</f>
        <v/>
      </c>
      <c r="K5" s="23">
        <f>IF(OR($A5="",N($B5)=0),"",ROUND($J5/$B5,2))</f>
        <v/>
      </c>
      <c r="L5" s="27">
        <f>IF($A5="","",COUNTIFS(Maßnahmen!$B$2:$B$401,$A5,Maßnahmen!$M$2:$M$401,"Preis fehlt"))</f>
        <v/>
      </c>
    </row>
    <row r="6">
      <c r="A6" s="10">
        <f>IF(Schläge!$B6="","",Schläge!$B6)</f>
        <v/>
      </c>
      <c r="B6" s="23">
        <f>IF($A6="","",Schläge!$C6)</f>
        <v/>
      </c>
      <c r="C6" s="10">
        <f>IF($A6="","",T(Schläge!$D6))</f>
        <v/>
      </c>
      <c r="D6" s="23">
        <f>IF($A6="","",Schläge!$E6)</f>
        <v/>
      </c>
      <c r="E6" s="23">
        <f>IF($A6="","",ROUND(N(Schläge!$E6)*N(Schläge!$G6),2))</f>
        <v/>
      </c>
      <c r="F6" s="26">
        <f>IF($A6="","",SUMIFS(Maßnahmen!$F$2:$F$401,Maßnahmen!$B$2:$B$401,$A6,Maßnahmen!$D$2:$D$401,"erledigt"))</f>
        <v/>
      </c>
      <c r="G6" s="23">
        <f>IF($A6="","",SUMIFS(Maßnahmen!$H$2:$H$401,Maßnahmen!$B$2:$B$401,$A6,Maßnahmen!$D$2:$D$401,"erledigt"))</f>
        <v/>
      </c>
      <c r="H6" s="23">
        <f>IF($A6="","",SUMIFS(Maßnahmen!$L$2:$L$401,Maßnahmen!$B$2:$B$401,$A6,Maßnahmen!$D$2:$D$401,"erledigt"))</f>
        <v/>
      </c>
      <c r="I6" s="23">
        <f>IF($A6="","",ROUND(N($G6)+N($H6),2))</f>
        <v/>
      </c>
      <c r="J6" s="23">
        <f>IF($A6="","",ROUND(N($E6)-N($I6),2))</f>
        <v/>
      </c>
      <c r="K6" s="23">
        <f>IF(OR($A6="",N($B6)=0),"",ROUND($J6/$B6,2))</f>
        <v/>
      </c>
      <c r="L6" s="27">
        <f>IF($A6="","",COUNTIFS(Maßnahmen!$B$2:$B$401,$A6,Maßnahmen!$M$2:$M$401,"Preis fehlt"))</f>
        <v/>
      </c>
    </row>
    <row r="7">
      <c r="A7" s="10">
        <f>IF(Schläge!$B7="","",Schläge!$B7)</f>
        <v/>
      </c>
      <c r="B7" s="23">
        <f>IF($A7="","",Schläge!$C7)</f>
        <v/>
      </c>
      <c r="C7" s="10">
        <f>IF($A7="","",T(Schläge!$D7))</f>
        <v/>
      </c>
      <c r="D7" s="23">
        <f>IF($A7="","",Schläge!$E7)</f>
        <v/>
      </c>
      <c r="E7" s="23">
        <f>IF($A7="","",ROUND(N(Schläge!$E7)*N(Schläge!$G7),2))</f>
        <v/>
      </c>
      <c r="F7" s="26">
        <f>IF($A7="","",SUMIFS(Maßnahmen!$F$2:$F$401,Maßnahmen!$B$2:$B$401,$A7,Maßnahmen!$D$2:$D$401,"erledigt"))</f>
        <v/>
      </c>
      <c r="G7" s="23">
        <f>IF($A7="","",SUMIFS(Maßnahmen!$H$2:$H$401,Maßnahmen!$B$2:$B$401,$A7,Maßnahmen!$D$2:$D$401,"erledigt"))</f>
        <v/>
      </c>
      <c r="H7" s="23">
        <f>IF($A7="","",SUMIFS(Maßnahmen!$L$2:$L$401,Maßnahmen!$B$2:$B$401,$A7,Maßnahmen!$D$2:$D$401,"erledigt"))</f>
        <v/>
      </c>
      <c r="I7" s="23">
        <f>IF($A7="","",ROUND(N($G7)+N($H7),2))</f>
        <v/>
      </c>
      <c r="J7" s="23">
        <f>IF($A7="","",ROUND(N($E7)-N($I7),2))</f>
        <v/>
      </c>
      <c r="K7" s="23">
        <f>IF(OR($A7="",N($B7)=0),"",ROUND($J7/$B7,2))</f>
        <v/>
      </c>
      <c r="L7" s="27">
        <f>IF($A7="","",COUNTIFS(Maßnahmen!$B$2:$B$401,$A7,Maßnahmen!$M$2:$M$401,"Preis fehlt"))</f>
        <v/>
      </c>
    </row>
    <row r="8">
      <c r="A8" s="10">
        <f>IF(Schläge!$B8="","",Schläge!$B8)</f>
        <v/>
      </c>
      <c r="B8" s="23">
        <f>IF($A8="","",Schläge!$C8)</f>
        <v/>
      </c>
      <c r="C8" s="10">
        <f>IF($A8="","",T(Schläge!$D8))</f>
        <v/>
      </c>
      <c r="D8" s="23">
        <f>IF($A8="","",Schläge!$E8)</f>
        <v/>
      </c>
      <c r="E8" s="23">
        <f>IF($A8="","",ROUND(N(Schläge!$E8)*N(Schläge!$G8),2))</f>
        <v/>
      </c>
      <c r="F8" s="26">
        <f>IF($A8="","",SUMIFS(Maßnahmen!$F$2:$F$401,Maßnahmen!$B$2:$B$401,$A8,Maßnahmen!$D$2:$D$401,"erledigt"))</f>
        <v/>
      </c>
      <c r="G8" s="23">
        <f>IF($A8="","",SUMIFS(Maßnahmen!$H$2:$H$401,Maßnahmen!$B$2:$B$401,$A8,Maßnahmen!$D$2:$D$401,"erledigt"))</f>
        <v/>
      </c>
      <c r="H8" s="23">
        <f>IF($A8="","",SUMIFS(Maßnahmen!$L$2:$L$401,Maßnahmen!$B$2:$B$401,$A8,Maßnahmen!$D$2:$D$401,"erledigt"))</f>
        <v/>
      </c>
      <c r="I8" s="23">
        <f>IF($A8="","",ROUND(N($G8)+N($H8),2))</f>
        <v/>
      </c>
      <c r="J8" s="23">
        <f>IF($A8="","",ROUND(N($E8)-N($I8),2))</f>
        <v/>
      </c>
      <c r="K8" s="23">
        <f>IF(OR($A8="",N($B8)=0),"",ROUND($J8/$B8,2))</f>
        <v/>
      </c>
      <c r="L8" s="27">
        <f>IF($A8="","",COUNTIFS(Maßnahmen!$B$2:$B$401,$A8,Maßnahmen!$M$2:$M$401,"Preis fehlt"))</f>
        <v/>
      </c>
    </row>
    <row r="9">
      <c r="A9" s="10">
        <f>IF(Schläge!$B9="","",Schläge!$B9)</f>
        <v/>
      </c>
      <c r="B9" s="23">
        <f>IF($A9="","",Schläge!$C9)</f>
        <v/>
      </c>
      <c r="C9" s="10">
        <f>IF($A9="","",T(Schläge!$D9))</f>
        <v/>
      </c>
      <c r="D9" s="23">
        <f>IF($A9="","",Schläge!$E9)</f>
        <v/>
      </c>
      <c r="E9" s="23">
        <f>IF($A9="","",ROUND(N(Schläge!$E9)*N(Schläge!$G9),2))</f>
        <v/>
      </c>
      <c r="F9" s="26">
        <f>IF($A9="","",SUMIFS(Maßnahmen!$F$2:$F$401,Maßnahmen!$B$2:$B$401,$A9,Maßnahmen!$D$2:$D$401,"erledigt"))</f>
        <v/>
      </c>
      <c r="G9" s="23">
        <f>IF($A9="","",SUMIFS(Maßnahmen!$H$2:$H$401,Maßnahmen!$B$2:$B$401,$A9,Maßnahmen!$D$2:$D$401,"erledigt"))</f>
        <v/>
      </c>
      <c r="H9" s="23">
        <f>IF($A9="","",SUMIFS(Maßnahmen!$L$2:$L$401,Maßnahmen!$B$2:$B$401,$A9,Maßnahmen!$D$2:$D$401,"erledigt"))</f>
        <v/>
      </c>
      <c r="I9" s="23">
        <f>IF($A9="","",ROUND(N($G9)+N($H9),2))</f>
        <v/>
      </c>
      <c r="J9" s="23">
        <f>IF($A9="","",ROUND(N($E9)-N($I9),2))</f>
        <v/>
      </c>
      <c r="K9" s="23">
        <f>IF(OR($A9="",N($B9)=0),"",ROUND($J9/$B9,2))</f>
        <v/>
      </c>
      <c r="L9" s="27">
        <f>IF($A9="","",COUNTIFS(Maßnahmen!$B$2:$B$401,$A9,Maßnahmen!$M$2:$M$401,"Preis fehlt"))</f>
        <v/>
      </c>
    </row>
    <row r="10">
      <c r="A10" s="10">
        <f>IF(Schläge!$B10="","",Schläge!$B10)</f>
        <v/>
      </c>
      <c r="B10" s="23">
        <f>IF($A10="","",Schläge!$C10)</f>
        <v/>
      </c>
      <c r="C10" s="10">
        <f>IF($A10="","",T(Schläge!$D10))</f>
        <v/>
      </c>
      <c r="D10" s="23">
        <f>IF($A10="","",Schläge!$E10)</f>
        <v/>
      </c>
      <c r="E10" s="23">
        <f>IF($A10="","",ROUND(N(Schläge!$E10)*N(Schläge!$G10),2))</f>
        <v/>
      </c>
      <c r="F10" s="26">
        <f>IF($A10="","",SUMIFS(Maßnahmen!$F$2:$F$401,Maßnahmen!$B$2:$B$401,$A10,Maßnahmen!$D$2:$D$401,"erledigt"))</f>
        <v/>
      </c>
      <c r="G10" s="23">
        <f>IF($A10="","",SUMIFS(Maßnahmen!$H$2:$H$401,Maßnahmen!$B$2:$B$401,$A10,Maßnahmen!$D$2:$D$401,"erledigt"))</f>
        <v/>
      </c>
      <c r="H10" s="23">
        <f>IF($A10="","",SUMIFS(Maßnahmen!$L$2:$L$401,Maßnahmen!$B$2:$B$401,$A10,Maßnahmen!$D$2:$D$401,"erledigt"))</f>
        <v/>
      </c>
      <c r="I10" s="23">
        <f>IF($A10="","",ROUND(N($G10)+N($H10),2))</f>
        <v/>
      </c>
      <c r="J10" s="23">
        <f>IF($A10="","",ROUND(N($E10)-N($I10),2))</f>
        <v/>
      </c>
      <c r="K10" s="23">
        <f>IF(OR($A10="",N($B10)=0),"",ROUND($J10/$B10,2))</f>
        <v/>
      </c>
      <c r="L10" s="27">
        <f>IF($A10="","",COUNTIFS(Maßnahmen!$B$2:$B$401,$A10,Maßnahmen!$M$2:$M$401,"Preis fehlt"))</f>
        <v/>
      </c>
    </row>
    <row r="11">
      <c r="A11" s="10">
        <f>IF(Schläge!$B11="","",Schläge!$B11)</f>
        <v/>
      </c>
      <c r="B11" s="23">
        <f>IF($A11="","",Schläge!$C11)</f>
        <v/>
      </c>
      <c r="C11" s="10">
        <f>IF($A11="","",T(Schläge!$D11))</f>
        <v/>
      </c>
      <c r="D11" s="23">
        <f>IF($A11="","",Schläge!$E11)</f>
        <v/>
      </c>
      <c r="E11" s="23">
        <f>IF($A11="","",ROUND(N(Schläge!$E11)*N(Schläge!$G11),2))</f>
        <v/>
      </c>
      <c r="F11" s="26">
        <f>IF($A11="","",SUMIFS(Maßnahmen!$F$2:$F$401,Maßnahmen!$B$2:$B$401,$A11,Maßnahmen!$D$2:$D$401,"erledigt"))</f>
        <v/>
      </c>
      <c r="G11" s="23">
        <f>IF($A11="","",SUMIFS(Maßnahmen!$H$2:$H$401,Maßnahmen!$B$2:$B$401,$A11,Maßnahmen!$D$2:$D$401,"erledigt"))</f>
        <v/>
      </c>
      <c r="H11" s="23">
        <f>IF($A11="","",SUMIFS(Maßnahmen!$L$2:$L$401,Maßnahmen!$B$2:$B$401,$A11,Maßnahmen!$D$2:$D$401,"erledigt"))</f>
        <v/>
      </c>
      <c r="I11" s="23">
        <f>IF($A11="","",ROUND(N($G11)+N($H11),2))</f>
        <v/>
      </c>
      <c r="J11" s="23">
        <f>IF($A11="","",ROUND(N($E11)-N($I11),2))</f>
        <v/>
      </c>
      <c r="K11" s="23">
        <f>IF(OR($A11="",N($B11)=0),"",ROUND($J11/$B11,2))</f>
        <v/>
      </c>
      <c r="L11" s="27">
        <f>IF($A11="","",COUNTIFS(Maßnahmen!$B$2:$B$401,$A11,Maßnahmen!$M$2:$M$401,"Preis fehlt"))</f>
        <v/>
      </c>
    </row>
    <row r="12">
      <c r="A12" s="10">
        <f>IF(Schläge!$B12="","",Schläge!$B12)</f>
        <v/>
      </c>
      <c r="B12" s="23">
        <f>IF($A12="","",Schläge!$C12)</f>
        <v/>
      </c>
      <c r="C12" s="10">
        <f>IF($A12="","",T(Schläge!$D12))</f>
        <v/>
      </c>
      <c r="D12" s="23">
        <f>IF($A12="","",Schläge!$E12)</f>
        <v/>
      </c>
      <c r="E12" s="23">
        <f>IF($A12="","",ROUND(N(Schläge!$E12)*N(Schläge!$G12),2))</f>
        <v/>
      </c>
      <c r="F12" s="26">
        <f>IF($A12="","",SUMIFS(Maßnahmen!$F$2:$F$401,Maßnahmen!$B$2:$B$401,$A12,Maßnahmen!$D$2:$D$401,"erledigt"))</f>
        <v/>
      </c>
      <c r="G12" s="23">
        <f>IF($A12="","",SUMIFS(Maßnahmen!$H$2:$H$401,Maßnahmen!$B$2:$B$401,$A12,Maßnahmen!$D$2:$D$401,"erledigt"))</f>
        <v/>
      </c>
      <c r="H12" s="23">
        <f>IF($A12="","",SUMIFS(Maßnahmen!$L$2:$L$401,Maßnahmen!$B$2:$B$401,$A12,Maßnahmen!$D$2:$D$401,"erledigt"))</f>
        <v/>
      </c>
      <c r="I12" s="23">
        <f>IF($A12="","",ROUND(N($G12)+N($H12),2))</f>
        <v/>
      </c>
      <c r="J12" s="23">
        <f>IF($A12="","",ROUND(N($E12)-N($I12),2))</f>
        <v/>
      </c>
      <c r="K12" s="23">
        <f>IF(OR($A12="",N($B12)=0),"",ROUND($J12/$B12,2))</f>
        <v/>
      </c>
      <c r="L12" s="27">
        <f>IF($A12="","",COUNTIFS(Maßnahmen!$B$2:$B$401,$A12,Maßnahmen!$M$2:$M$401,"Preis fehlt"))</f>
        <v/>
      </c>
    </row>
    <row r="13">
      <c r="A13" s="10">
        <f>IF(Schläge!$B13="","",Schläge!$B13)</f>
        <v/>
      </c>
      <c r="B13" s="23">
        <f>IF($A13="","",Schläge!$C13)</f>
        <v/>
      </c>
      <c r="C13" s="10">
        <f>IF($A13="","",T(Schläge!$D13))</f>
        <v/>
      </c>
      <c r="D13" s="23">
        <f>IF($A13="","",Schläge!$E13)</f>
        <v/>
      </c>
      <c r="E13" s="23">
        <f>IF($A13="","",ROUND(N(Schläge!$E13)*N(Schläge!$G13),2))</f>
        <v/>
      </c>
      <c r="F13" s="26">
        <f>IF($A13="","",SUMIFS(Maßnahmen!$F$2:$F$401,Maßnahmen!$B$2:$B$401,$A13,Maßnahmen!$D$2:$D$401,"erledigt"))</f>
        <v/>
      </c>
      <c r="G13" s="23">
        <f>IF($A13="","",SUMIFS(Maßnahmen!$H$2:$H$401,Maßnahmen!$B$2:$B$401,$A13,Maßnahmen!$D$2:$D$401,"erledigt"))</f>
        <v/>
      </c>
      <c r="H13" s="23">
        <f>IF($A13="","",SUMIFS(Maßnahmen!$L$2:$L$401,Maßnahmen!$B$2:$B$401,$A13,Maßnahmen!$D$2:$D$401,"erledigt"))</f>
        <v/>
      </c>
      <c r="I13" s="23">
        <f>IF($A13="","",ROUND(N($G13)+N($H13),2))</f>
        <v/>
      </c>
      <c r="J13" s="23">
        <f>IF($A13="","",ROUND(N($E13)-N($I13),2))</f>
        <v/>
      </c>
      <c r="K13" s="23">
        <f>IF(OR($A13="",N($B13)=0),"",ROUND($J13/$B13,2))</f>
        <v/>
      </c>
      <c r="L13" s="27">
        <f>IF($A13="","",COUNTIFS(Maßnahmen!$B$2:$B$401,$A13,Maßnahmen!$M$2:$M$401,"Preis fehlt"))</f>
        <v/>
      </c>
    </row>
    <row r="14">
      <c r="A14" s="10">
        <f>IF(Schläge!$B14="","",Schläge!$B14)</f>
        <v/>
      </c>
      <c r="B14" s="23">
        <f>IF($A14="","",Schläge!$C14)</f>
        <v/>
      </c>
      <c r="C14" s="10">
        <f>IF($A14="","",T(Schläge!$D14))</f>
        <v/>
      </c>
      <c r="D14" s="23">
        <f>IF($A14="","",Schläge!$E14)</f>
        <v/>
      </c>
      <c r="E14" s="23">
        <f>IF($A14="","",ROUND(N(Schläge!$E14)*N(Schläge!$G14),2))</f>
        <v/>
      </c>
      <c r="F14" s="26">
        <f>IF($A14="","",SUMIFS(Maßnahmen!$F$2:$F$401,Maßnahmen!$B$2:$B$401,$A14,Maßnahmen!$D$2:$D$401,"erledigt"))</f>
        <v/>
      </c>
      <c r="G14" s="23">
        <f>IF($A14="","",SUMIFS(Maßnahmen!$H$2:$H$401,Maßnahmen!$B$2:$B$401,$A14,Maßnahmen!$D$2:$D$401,"erledigt"))</f>
        <v/>
      </c>
      <c r="H14" s="23">
        <f>IF($A14="","",SUMIFS(Maßnahmen!$L$2:$L$401,Maßnahmen!$B$2:$B$401,$A14,Maßnahmen!$D$2:$D$401,"erledigt"))</f>
        <v/>
      </c>
      <c r="I14" s="23">
        <f>IF($A14="","",ROUND(N($G14)+N($H14),2))</f>
        <v/>
      </c>
      <c r="J14" s="23">
        <f>IF($A14="","",ROUND(N($E14)-N($I14),2))</f>
        <v/>
      </c>
      <c r="K14" s="23">
        <f>IF(OR($A14="",N($B14)=0),"",ROUND($J14/$B14,2))</f>
        <v/>
      </c>
      <c r="L14" s="27">
        <f>IF($A14="","",COUNTIFS(Maßnahmen!$B$2:$B$401,$A14,Maßnahmen!$M$2:$M$401,"Preis fehlt"))</f>
        <v/>
      </c>
    </row>
    <row r="15">
      <c r="A15" s="10">
        <f>IF(Schläge!$B15="","",Schläge!$B15)</f>
        <v/>
      </c>
      <c r="B15" s="23">
        <f>IF($A15="","",Schläge!$C15)</f>
        <v/>
      </c>
      <c r="C15" s="10">
        <f>IF($A15="","",T(Schläge!$D15))</f>
        <v/>
      </c>
      <c r="D15" s="23">
        <f>IF($A15="","",Schläge!$E15)</f>
        <v/>
      </c>
      <c r="E15" s="23">
        <f>IF($A15="","",ROUND(N(Schläge!$E15)*N(Schläge!$G15),2))</f>
        <v/>
      </c>
      <c r="F15" s="26">
        <f>IF($A15="","",SUMIFS(Maßnahmen!$F$2:$F$401,Maßnahmen!$B$2:$B$401,$A15,Maßnahmen!$D$2:$D$401,"erledigt"))</f>
        <v/>
      </c>
      <c r="G15" s="23">
        <f>IF($A15="","",SUMIFS(Maßnahmen!$H$2:$H$401,Maßnahmen!$B$2:$B$401,$A15,Maßnahmen!$D$2:$D$401,"erledigt"))</f>
        <v/>
      </c>
      <c r="H15" s="23">
        <f>IF($A15="","",SUMIFS(Maßnahmen!$L$2:$L$401,Maßnahmen!$B$2:$B$401,$A15,Maßnahmen!$D$2:$D$401,"erledigt"))</f>
        <v/>
      </c>
      <c r="I15" s="23">
        <f>IF($A15="","",ROUND(N($G15)+N($H15),2))</f>
        <v/>
      </c>
      <c r="J15" s="23">
        <f>IF($A15="","",ROUND(N($E15)-N($I15),2))</f>
        <v/>
      </c>
      <c r="K15" s="23">
        <f>IF(OR($A15="",N($B15)=0),"",ROUND($J15/$B15,2))</f>
        <v/>
      </c>
      <c r="L15" s="27">
        <f>IF($A15="","",COUNTIFS(Maßnahmen!$B$2:$B$401,$A15,Maßnahmen!$M$2:$M$401,"Preis fehlt"))</f>
        <v/>
      </c>
    </row>
    <row r="16">
      <c r="A16" s="10">
        <f>IF(Schläge!$B16="","",Schläge!$B16)</f>
        <v/>
      </c>
      <c r="B16" s="23">
        <f>IF($A16="","",Schläge!$C16)</f>
        <v/>
      </c>
      <c r="C16" s="10">
        <f>IF($A16="","",T(Schläge!$D16))</f>
        <v/>
      </c>
      <c r="D16" s="23">
        <f>IF($A16="","",Schläge!$E16)</f>
        <v/>
      </c>
      <c r="E16" s="23">
        <f>IF($A16="","",ROUND(N(Schläge!$E16)*N(Schläge!$G16),2))</f>
        <v/>
      </c>
      <c r="F16" s="26">
        <f>IF($A16="","",SUMIFS(Maßnahmen!$F$2:$F$401,Maßnahmen!$B$2:$B$401,$A16,Maßnahmen!$D$2:$D$401,"erledigt"))</f>
        <v/>
      </c>
      <c r="G16" s="23">
        <f>IF($A16="","",SUMIFS(Maßnahmen!$H$2:$H$401,Maßnahmen!$B$2:$B$401,$A16,Maßnahmen!$D$2:$D$401,"erledigt"))</f>
        <v/>
      </c>
      <c r="H16" s="23">
        <f>IF($A16="","",SUMIFS(Maßnahmen!$L$2:$L$401,Maßnahmen!$B$2:$B$401,$A16,Maßnahmen!$D$2:$D$401,"erledigt"))</f>
        <v/>
      </c>
      <c r="I16" s="23">
        <f>IF($A16="","",ROUND(N($G16)+N($H16),2))</f>
        <v/>
      </c>
      <c r="J16" s="23">
        <f>IF($A16="","",ROUND(N($E16)-N($I16),2))</f>
        <v/>
      </c>
      <c r="K16" s="23">
        <f>IF(OR($A16="",N($B16)=0),"",ROUND($J16/$B16,2))</f>
        <v/>
      </c>
      <c r="L16" s="27">
        <f>IF($A16="","",COUNTIFS(Maßnahmen!$B$2:$B$401,$A16,Maßnahmen!$M$2:$M$401,"Preis fehlt"))</f>
        <v/>
      </c>
    </row>
    <row r="17">
      <c r="A17" s="10">
        <f>IF(Schläge!$B17="","",Schläge!$B17)</f>
        <v/>
      </c>
      <c r="B17" s="23">
        <f>IF($A17="","",Schläge!$C17)</f>
        <v/>
      </c>
      <c r="C17" s="10">
        <f>IF($A17="","",T(Schläge!$D17))</f>
        <v/>
      </c>
      <c r="D17" s="23">
        <f>IF($A17="","",Schläge!$E17)</f>
        <v/>
      </c>
      <c r="E17" s="23">
        <f>IF($A17="","",ROUND(N(Schläge!$E17)*N(Schläge!$G17),2))</f>
        <v/>
      </c>
      <c r="F17" s="26">
        <f>IF($A17="","",SUMIFS(Maßnahmen!$F$2:$F$401,Maßnahmen!$B$2:$B$401,$A17,Maßnahmen!$D$2:$D$401,"erledigt"))</f>
        <v/>
      </c>
      <c r="G17" s="23">
        <f>IF($A17="","",SUMIFS(Maßnahmen!$H$2:$H$401,Maßnahmen!$B$2:$B$401,$A17,Maßnahmen!$D$2:$D$401,"erledigt"))</f>
        <v/>
      </c>
      <c r="H17" s="23">
        <f>IF($A17="","",SUMIFS(Maßnahmen!$L$2:$L$401,Maßnahmen!$B$2:$B$401,$A17,Maßnahmen!$D$2:$D$401,"erledigt"))</f>
        <v/>
      </c>
      <c r="I17" s="23">
        <f>IF($A17="","",ROUND(N($G17)+N($H17),2))</f>
        <v/>
      </c>
      <c r="J17" s="23">
        <f>IF($A17="","",ROUND(N($E17)-N($I17),2))</f>
        <v/>
      </c>
      <c r="K17" s="23">
        <f>IF(OR($A17="",N($B17)=0),"",ROUND($J17/$B17,2))</f>
        <v/>
      </c>
      <c r="L17" s="27">
        <f>IF($A17="","",COUNTIFS(Maßnahmen!$B$2:$B$401,$A17,Maßnahmen!$M$2:$M$401,"Preis fehlt"))</f>
        <v/>
      </c>
    </row>
    <row r="18">
      <c r="A18" s="10">
        <f>IF(Schläge!$B18="","",Schläge!$B18)</f>
        <v/>
      </c>
      <c r="B18" s="23">
        <f>IF($A18="","",Schläge!$C18)</f>
        <v/>
      </c>
      <c r="C18" s="10">
        <f>IF($A18="","",T(Schläge!$D18))</f>
        <v/>
      </c>
      <c r="D18" s="23">
        <f>IF($A18="","",Schläge!$E18)</f>
        <v/>
      </c>
      <c r="E18" s="23">
        <f>IF($A18="","",ROUND(N(Schläge!$E18)*N(Schläge!$G18),2))</f>
        <v/>
      </c>
      <c r="F18" s="26">
        <f>IF($A18="","",SUMIFS(Maßnahmen!$F$2:$F$401,Maßnahmen!$B$2:$B$401,$A18,Maßnahmen!$D$2:$D$401,"erledigt"))</f>
        <v/>
      </c>
      <c r="G18" s="23">
        <f>IF($A18="","",SUMIFS(Maßnahmen!$H$2:$H$401,Maßnahmen!$B$2:$B$401,$A18,Maßnahmen!$D$2:$D$401,"erledigt"))</f>
        <v/>
      </c>
      <c r="H18" s="23">
        <f>IF($A18="","",SUMIFS(Maßnahmen!$L$2:$L$401,Maßnahmen!$B$2:$B$401,$A18,Maßnahmen!$D$2:$D$401,"erledigt"))</f>
        <v/>
      </c>
      <c r="I18" s="23">
        <f>IF($A18="","",ROUND(N($G18)+N($H18),2))</f>
        <v/>
      </c>
      <c r="J18" s="23">
        <f>IF($A18="","",ROUND(N($E18)-N($I18),2))</f>
        <v/>
      </c>
      <c r="K18" s="23">
        <f>IF(OR($A18="",N($B18)=0),"",ROUND($J18/$B18,2))</f>
        <v/>
      </c>
      <c r="L18" s="27">
        <f>IF($A18="","",COUNTIFS(Maßnahmen!$B$2:$B$401,$A18,Maßnahmen!$M$2:$M$401,"Preis fehlt"))</f>
        <v/>
      </c>
    </row>
    <row r="19">
      <c r="A19" s="10">
        <f>IF(Schläge!$B19="","",Schläge!$B19)</f>
        <v/>
      </c>
      <c r="B19" s="23">
        <f>IF($A19="","",Schläge!$C19)</f>
        <v/>
      </c>
      <c r="C19" s="10">
        <f>IF($A19="","",T(Schläge!$D19))</f>
        <v/>
      </c>
      <c r="D19" s="23">
        <f>IF($A19="","",Schläge!$E19)</f>
        <v/>
      </c>
      <c r="E19" s="23">
        <f>IF($A19="","",ROUND(N(Schläge!$E19)*N(Schläge!$G19),2))</f>
        <v/>
      </c>
      <c r="F19" s="26">
        <f>IF($A19="","",SUMIFS(Maßnahmen!$F$2:$F$401,Maßnahmen!$B$2:$B$401,$A19,Maßnahmen!$D$2:$D$401,"erledigt"))</f>
        <v/>
      </c>
      <c r="G19" s="23">
        <f>IF($A19="","",SUMIFS(Maßnahmen!$H$2:$H$401,Maßnahmen!$B$2:$B$401,$A19,Maßnahmen!$D$2:$D$401,"erledigt"))</f>
        <v/>
      </c>
      <c r="H19" s="23">
        <f>IF($A19="","",SUMIFS(Maßnahmen!$L$2:$L$401,Maßnahmen!$B$2:$B$401,$A19,Maßnahmen!$D$2:$D$401,"erledigt"))</f>
        <v/>
      </c>
      <c r="I19" s="23">
        <f>IF($A19="","",ROUND(N($G19)+N($H19),2))</f>
        <v/>
      </c>
      <c r="J19" s="23">
        <f>IF($A19="","",ROUND(N($E19)-N($I19),2))</f>
        <v/>
      </c>
      <c r="K19" s="23">
        <f>IF(OR($A19="",N($B19)=0),"",ROUND($J19/$B19,2))</f>
        <v/>
      </c>
      <c r="L19" s="27">
        <f>IF($A19="","",COUNTIFS(Maßnahmen!$B$2:$B$401,$A19,Maßnahmen!$M$2:$M$401,"Preis fehlt"))</f>
        <v/>
      </c>
    </row>
    <row r="20">
      <c r="A20" s="10">
        <f>IF(Schläge!$B20="","",Schläge!$B20)</f>
        <v/>
      </c>
      <c r="B20" s="23">
        <f>IF($A20="","",Schläge!$C20)</f>
        <v/>
      </c>
      <c r="C20" s="10">
        <f>IF($A20="","",T(Schläge!$D20))</f>
        <v/>
      </c>
      <c r="D20" s="23">
        <f>IF($A20="","",Schläge!$E20)</f>
        <v/>
      </c>
      <c r="E20" s="23">
        <f>IF($A20="","",ROUND(N(Schläge!$E20)*N(Schläge!$G20),2))</f>
        <v/>
      </c>
      <c r="F20" s="26">
        <f>IF($A20="","",SUMIFS(Maßnahmen!$F$2:$F$401,Maßnahmen!$B$2:$B$401,$A20,Maßnahmen!$D$2:$D$401,"erledigt"))</f>
        <v/>
      </c>
      <c r="G20" s="23">
        <f>IF($A20="","",SUMIFS(Maßnahmen!$H$2:$H$401,Maßnahmen!$B$2:$B$401,$A20,Maßnahmen!$D$2:$D$401,"erledigt"))</f>
        <v/>
      </c>
      <c r="H20" s="23">
        <f>IF($A20="","",SUMIFS(Maßnahmen!$L$2:$L$401,Maßnahmen!$B$2:$B$401,$A20,Maßnahmen!$D$2:$D$401,"erledigt"))</f>
        <v/>
      </c>
      <c r="I20" s="23">
        <f>IF($A20="","",ROUND(N($G20)+N($H20),2))</f>
        <v/>
      </c>
      <c r="J20" s="23">
        <f>IF($A20="","",ROUND(N($E20)-N($I20),2))</f>
        <v/>
      </c>
      <c r="K20" s="23">
        <f>IF(OR($A20="",N($B20)=0),"",ROUND($J20/$B20,2))</f>
        <v/>
      </c>
      <c r="L20" s="27">
        <f>IF($A20="","",COUNTIFS(Maßnahmen!$B$2:$B$401,$A20,Maßnahmen!$M$2:$M$401,"Preis fehlt"))</f>
        <v/>
      </c>
    </row>
    <row r="21">
      <c r="A21" s="10">
        <f>IF(Schläge!$B21="","",Schläge!$B21)</f>
        <v/>
      </c>
      <c r="B21" s="23">
        <f>IF($A21="","",Schläge!$C21)</f>
        <v/>
      </c>
      <c r="C21" s="10">
        <f>IF($A21="","",T(Schläge!$D21))</f>
        <v/>
      </c>
      <c r="D21" s="23">
        <f>IF($A21="","",Schläge!$E21)</f>
        <v/>
      </c>
      <c r="E21" s="23">
        <f>IF($A21="","",ROUND(N(Schläge!$E21)*N(Schläge!$G21),2))</f>
        <v/>
      </c>
      <c r="F21" s="26">
        <f>IF($A21="","",SUMIFS(Maßnahmen!$F$2:$F$401,Maßnahmen!$B$2:$B$401,$A21,Maßnahmen!$D$2:$D$401,"erledigt"))</f>
        <v/>
      </c>
      <c r="G21" s="23">
        <f>IF($A21="","",SUMIFS(Maßnahmen!$H$2:$H$401,Maßnahmen!$B$2:$B$401,$A21,Maßnahmen!$D$2:$D$401,"erledigt"))</f>
        <v/>
      </c>
      <c r="H21" s="23">
        <f>IF($A21="","",SUMIFS(Maßnahmen!$L$2:$L$401,Maßnahmen!$B$2:$B$401,$A21,Maßnahmen!$D$2:$D$401,"erledigt"))</f>
        <v/>
      </c>
      <c r="I21" s="23">
        <f>IF($A21="","",ROUND(N($G21)+N($H21),2))</f>
        <v/>
      </c>
      <c r="J21" s="23">
        <f>IF($A21="","",ROUND(N($E21)-N($I21),2))</f>
        <v/>
      </c>
      <c r="K21" s="23">
        <f>IF(OR($A21="",N($B21)=0),"",ROUND($J21/$B21,2))</f>
        <v/>
      </c>
      <c r="L21" s="27">
        <f>IF($A21="","",COUNTIFS(Maßnahmen!$B$2:$B$401,$A21,Maßnahmen!$M$2:$M$401,"Preis fehlt"))</f>
        <v/>
      </c>
    </row>
    <row r="22">
      <c r="A22" s="10">
        <f>IF(Schläge!$B22="","",Schläge!$B22)</f>
        <v/>
      </c>
      <c r="B22" s="23">
        <f>IF($A22="","",Schläge!$C22)</f>
        <v/>
      </c>
      <c r="C22" s="10">
        <f>IF($A22="","",T(Schläge!$D22))</f>
        <v/>
      </c>
      <c r="D22" s="23">
        <f>IF($A22="","",Schläge!$E22)</f>
        <v/>
      </c>
      <c r="E22" s="23">
        <f>IF($A22="","",ROUND(N(Schläge!$E22)*N(Schläge!$G22),2))</f>
        <v/>
      </c>
      <c r="F22" s="26">
        <f>IF($A22="","",SUMIFS(Maßnahmen!$F$2:$F$401,Maßnahmen!$B$2:$B$401,$A22,Maßnahmen!$D$2:$D$401,"erledigt"))</f>
        <v/>
      </c>
      <c r="G22" s="23">
        <f>IF($A22="","",SUMIFS(Maßnahmen!$H$2:$H$401,Maßnahmen!$B$2:$B$401,$A22,Maßnahmen!$D$2:$D$401,"erledigt"))</f>
        <v/>
      </c>
      <c r="H22" s="23">
        <f>IF($A22="","",SUMIFS(Maßnahmen!$L$2:$L$401,Maßnahmen!$B$2:$B$401,$A22,Maßnahmen!$D$2:$D$401,"erledigt"))</f>
        <v/>
      </c>
      <c r="I22" s="23">
        <f>IF($A22="","",ROUND(N($G22)+N($H22),2))</f>
        <v/>
      </c>
      <c r="J22" s="23">
        <f>IF($A22="","",ROUND(N($E22)-N($I22),2))</f>
        <v/>
      </c>
      <c r="K22" s="23">
        <f>IF(OR($A22="",N($B22)=0),"",ROUND($J22/$B22,2))</f>
        <v/>
      </c>
      <c r="L22" s="27">
        <f>IF($A22="","",COUNTIFS(Maßnahmen!$B$2:$B$401,$A22,Maßnahmen!$M$2:$M$401,"Preis fehlt"))</f>
        <v/>
      </c>
    </row>
    <row r="23">
      <c r="A23" s="10">
        <f>IF(Schläge!$B23="","",Schläge!$B23)</f>
        <v/>
      </c>
      <c r="B23" s="23">
        <f>IF($A23="","",Schläge!$C23)</f>
        <v/>
      </c>
      <c r="C23" s="10">
        <f>IF($A23="","",T(Schläge!$D23))</f>
        <v/>
      </c>
      <c r="D23" s="23">
        <f>IF($A23="","",Schläge!$E23)</f>
        <v/>
      </c>
      <c r="E23" s="23">
        <f>IF($A23="","",ROUND(N(Schläge!$E23)*N(Schläge!$G23),2))</f>
        <v/>
      </c>
      <c r="F23" s="26">
        <f>IF($A23="","",SUMIFS(Maßnahmen!$F$2:$F$401,Maßnahmen!$B$2:$B$401,$A23,Maßnahmen!$D$2:$D$401,"erledigt"))</f>
        <v/>
      </c>
      <c r="G23" s="23">
        <f>IF($A23="","",SUMIFS(Maßnahmen!$H$2:$H$401,Maßnahmen!$B$2:$B$401,$A23,Maßnahmen!$D$2:$D$401,"erledigt"))</f>
        <v/>
      </c>
      <c r="H23" s="23">
        <f>IF($A23="","",SUMIFS(Maßnahmen!$L$2:$L$401,Maßnahmen!$B$2:$B$401,$A23,Maßnahmen!$D$2:$D$401,"erledigt"))</f>
        <v/>
      </c>
      <c r="I23" s="23">
        <f>IF($A23="","",ROUND(N($G23)+N($H23),2))</f>
        <v/>
      </c>
      <c r="J23" s="23">
        <f>IF($A23="","",ROUND(N($E23)-N($I23),2))</f>
        <v/>
      </c>
      <c r="K23" s="23">
        <f>IF(OR($A23="",N($B23)=0),"",ROUND($J23/$B23,2))</f>
        <v/>
      </c>
      <c r="L23" s="27">
        <f>IF($A23="","",COUNTIFS(Maßnahmen!$B$2:$B$401,$A23,Maßnahmen!$M$2:$M$401,"Preis fehlt"))</f>
        <v/>
      </c>
    </row>
    <row r="24">
      <c r="A24" s="10">
        <f>IF(Schläge!$B24="","",Schläge!$B24)</f>
        <v/>
      </c>
      <c r="B24" s="23">
        <f>IF($A24="","",Schläge!$C24)</f>
        <v/>
      </c>
      <c r="C24" s="10">
        <f>IF($A24="","",T(Schläge!$D24))</f>
        <v/>
      </c>
      <c r="D24" s="23">
        <f>IF($A24="","",Schläge!$E24)</f>
        <v/>
      </c>
      <c r="E24" s="23">
        <f>IF($A24="","",ROUND(N(Schläge!$E24)*N(Schläge!$G24),2))</f>
        <v/>
      </c>
      <c r="F24" s="26">
        <f>IF($A24="","",SUMIFS(Maßnahmen!$F$2:$F$401,Maßnahmen!$B$2:$B$401,$A24,Maßnahmen!$D$2:$D$401,"erledigt"))</f>
        <v/>
      </c>
      <c r="G24" s="23">
        <f>IF($A24="","",SUMIFS(Maßnahmen!$H$2:$H$401,Maßnahmen!$B$2:$B$401,$A24,Maßnahmen!$D$2:$D$401,"erledigt"))</f>
        <v/>
      </c>
      <c r="H24" s="23">
        <f>IF($A24="","",SUMIFS(Maßnahmen!$L$2:$L$401,Maßnahmen!$B$2:$B$401,$A24,Maßnahmen!$D$2:$D$401,"erledigt"))</f>
        <v/>
      </c>
      <c r="I24" s="23">
        <f>IF($A24="","",ROUND(N($G24)+N($H24),2))</f>
        <v/>
      </c>
      <c r="J24" s="23">
        <f>IF($A24="","",ROUND(N($E24)-N($I24),2))</f>
        <v/>
      </c>
      <c r="K24" s="23">
        <f>IF(OR($A24="",N($B24)=0),"",ROUND($J24/$B24,2))</f>
        <v/>
      </c>
      <c r="L24" s="27">
        <f>IF($A24="","",COUNTIFS(Maßnahmen!$B$2:$B$401,$A24,Maßnahmen!$M$2:$M$401,"Preis fehlt"))</f>
        <v/>
      </c>
    </row>
    <row r="25">
      <c r="A25" s="10">
        <f>IF(Schläge!$B25="","",Schläge!$B25)</f>
        <v/>
      </c>
      <c r="B25" s="23">
        <f>IF($A25="","",Schläge!$C25)</f>
        <v/>
      </c>
      <c r="C25" s="10">
        <f>IF($A25="","",T(Schläge!$D25))</f>
        <v/>
      </c>
      <c r="D25" s="23">
        <f>IF($A25="","",Schläge!$E25)</f>
        <v/>
      </c>
      <c r="E25" s="23">
        <f>IF($A25="","",ROUND(N(Schläge!$E25)*N(Schläge!$G25),2))</f>
        <v/>
      </c>
      <c r="F25" s="26">
        <f>IF($A25="","",SUMIFS(Maßnahmen!$F$2:$F$401,Maßnahmen!$B$2:$B$401,$A25,Maßnahmen!$D$2:$D$401,"erledigt"))</f>
        <v/>
      </c>
      <c r="G25" s="23">
        <f>IF($A25="","",SUMIFS(Maßnahmen!$H$2:$H$401,Maßnahmen!$B$2:$B$401,$A25,Maßnahmen!$D$2:$D$401,"erledigt"))</f>
        <v/>
      </c>
      <c r="H25" s="23">
        <f>IF($A25="","",SUMIFS(Maßnahmen!$L$2:$L$401,Maßnahmen!$B$2:$B$401,$A25,Maßnahmen!$D$2:$D$401,"erledigt"))</f>
        <v/>
      </c>
      <c r="I25" s="23">
        <f>IF($A25="","",ROUND(N($G25)+N($H25),2))</f>
        <v/>
      </c>
      <c r="J25" s="23">
        <f>IF($A25="","",ROUND(N($E25)-N($I25),2))</f>
        <v/>
      </c>
      <c r="K25" s="23">
        <f>IF(OR($A25="",N($B25)=0),"",ROUND($J25/$B25,2))</f>
        <v/>
      </c>
      <c r="L25" s="27">
        <f>IF($A25="","",COUNTIFS(Maßnahmen!$B$2:$B$401,$A25,Maßnahmen!$M$2:$M$401,"Preis fehlt"))</f>
        <v/>
      </c>
    </row>
    <row r="26">
      <c r="A26" s="10">
        <f>IF(Schläge!$B26="","",Schläge!$B26)</f>
        <v/>
      </c>
      <c r="B26" s="23">
        <f>IF($A26="","",Schläge!$C26)</f>
        <v/>
      </c>
      <c r="C26" s="10">
        <f>IF($A26="","",T(Schläge!$D26))</f>
        <v/>
      </c>
      <c r="D26" s="23">
        <f>IF($A26="","",Schläge!$E26)</f>
        <v/>
      </c>
      <c r="E26" s="23">
        <f>IF($A26="","",ROUND(N(Schläge!$E26)*N(Schläge!$G26),2))</f>
        <v/>
      </c>
      <c r="F26" s="26">
        <f>IF($A26="","",SUMIFS(Maßnahmen!$F$2:$F$401,Maßnahmen!$B$2:$B$401,$A26,Maßnahmen!$D$2:$D$401,"erledigt"))</f>
        <v/>
      </c>
      <c r="G26" s="23">
        <f>IF($A26="","",SUMIFS(Maßnahmen!$H$2:$H$401,Maßnahmen!$B$2:$B$401,$A26,Maßnahmen!$D$2:$D$401,"erledigt"))</f>
        <v/>
      </c>
      <c r="H26" s="23">
        <f>IF($A26="","",SUMIFS(Maßnahmen!$L$2:$L$401,Maßnahmen!$B$2:$B$401,$A26,Maßnahmen!$D$2:$D$401,"erledigt"))</f>
        <v/>
      </c>
      <c r="I26" s="23">
        <f>IF($A26="","",ROUND(N($G26)+N($H26),2))</f>
        <v/>
      </c>
      <c r="J26" s="23">
        <f>IF($A26="","",ROUND(N($E26)-N($I26),2))</f>
        <v/>
      </c>
      <c r="K26" s="23">
        <f>IF(OR($A26="",N($B26)=0),"",ROUND($J26/$B26,2))</f>
        <v/>
      </c>
      <c r="L26" s="27">
        <f>IF($A26="","",COUNTIFS(Maßnahmen!$B$2:$B$401,$A26,Maßnahmen!$M$2:$M$401,"Preis fehlt"))</f>
        <v/>
      </c>
    </row>
    <row r="27">
      <c r="A27" s="10">
        <f>IF(Schläge!$B27="","",Schläge!$B27)</f>
        <v/>
      </c>
      <c r="B27" s="23">
        <f>IF($A27="","",Schläge!$C27)</f>
        <v/>
      </c>
      <c r="C27" s="10">
        <f>IF($A27="","",T(Schläge!$D27))</f>
        <v/>
      </c>
      <c r="D27" s="23">
        <f>IF($A27="","",Schläge!$E27)</f>
        <v/>
      </c>
      <c r="E27" s="23">
        <f>IF($A27="","",ROUND(N(Schläge!$E27)*N(Schläge!$G27),2))</f>
        <v/>
      </c>
      <c r="F27" s="26">
        <f>IF($A27="","",SUMIFS(Maßnahmen!$F$2:$F$401,Maßnahmen!$B$2:$B$401,$A27,Maßnahmen!$D$2:$D$401,"erledigt"))</f>
        <v/>
      </c>
      <c r="G27" s="23">
        <f>IF($A27="","",SUMIFS(Maßnahmen!$H$2:$H$401,Maßnahmen!$B$2:$B$401,$A27,Maßnahmen!$D$2:$D$401,"erledigt"))</f>
        <v/>
      </c>
      <c r="H27" s="23">
        <f>IF($A27="","",SUMIFS(Maßnahmen!$L$2:$L$401,Maßnahmen!$B$2:$B$401,$A27,Maßnahmen!$D$2:$D$401,"erledigt"))</f>
        <v/>
      </c>
      <c r="I27" s="23">
        <f>IF($A27="","",ROUND(N($G27)+N($H27),2))</f>
        <v/>
      </c>
      <c r="J27" s="23">
        <f>IF($A27="","",ROUND(N($E27)-N($I27),2))</f>
        <v/>
      </c>
      <c r="K27" s="23">
        <f>IF(OR($A27="",N($B27)=0),"",ROUND($J27/$B27,2))</f>
        <v/>
      </c>
      <c r="L27" s="27">
        <f>IF($A27="","",COUNTIFS(Maßnahmen!$B$2:$B$401,$A27,Maßnahmen!$M$2:$M$401,"Preis fehlt"))</f>
        <v/>
      </c>
    </row>
    <row r="28">
      <c r="A28" s="10">
        <f>IF(Schläge!$B28="","",Schläge!$B28)</f>
        <v/>
      </c>
      <c r="B28" s="23">
        <f>IF($A28="","",Schläge!$C28)</f>
        <v/>
      </c>
      <c r="C28" s="10">
        <f>IF($A28="","",T(Schläge!$D28))</f>
        <v/>
      </c>
      <c r="D28" s="23">
        <f>IF($A28="","",Schläge!$E28)</f>
        <v/>
      </c>
      <c r="E28" s="23">
        <f>IF($A28="","",ROUND(N(Schläge!$E28)*N(Schläge!$G28),2))</f>
        <v/>
      </c>
      <c r="F28" s="26">
        <f>IF($A28="","",SUMIFS(Maßnahmen!$F$2:$F$401,Maßnahmen!$B$2:$B$401,$A28,Maßnahmen!$D$2:$D$401,"erledigt"))</f>
        <v/>
      </c>
      <c r="G28" s="23">
        <f>IF($A28="","",SUMIFS(Maßnahmen!$H$2:$H$401,Maßnahmen!$B$2:$B$401,$A28,Maßnahmen!$D$2:$D$401,"erledigt"))</f>
        <v/>
      </c>
      <c r="H28" s="23">
        <f>IF($A28="","",SUMIFS(Maßnahmen!$L$2:$L$401,Maßnahmen!$B$2:$B$401,$A28,Maßnahmen!$D$2:$D$401,"erledigt"))</f>
        <v/>
      </c>
      <c r="I28" s="23">
        <f>IF($A28="","",ROUND(N($G28)+N($H28),2))</f>
        <v/>
      </c>
      <c r="J28" s="23">
        <f>IF($A28="","",ROUND(N($E28)-N($I28),2))</f>
        <v/>
      </c>
      <c r="K28" s="23">
        <f>IF(OR($A28="",N($B28)=0),"",ROUND($J28/$B28,2))</f>
        <v/>
      </c>
      <c r="L28" s="27">
        <f>IF($A28="","",COUNTIFS(Maßnahmen!$B$2:$B$401,$A28,Maßnahmen!$M$2:$M$401,"Preis fehlt"))</f>
        <v/>
      </c>
    </row>
    <row r="29">
      <c r="A29" s="10">
        <f>IF(Schläge!$B29="","",Schläge!$B29)</f>
        <v/>
      </c>
      <c r="B29" s="23">
        <f>IF($A29="","",Schläge!$C29)</f>
        <v/>
      </c>
      <c r="C29" s="10">
        <f>IF($A29="","",T(Schläge!$D29))</f>
        <v/>
      </c>
      <c r="D29" s="23">
        <f>IF($A29="","",Schläge!$E29)</f>
        <v/>
      </c>
      <c r="E29" s="23">
        <f>IF($A29="","",ROUND(N(Schläge!$E29)*N(Schläge!$G29),2))</f>
        <v/>
      </c>
      <c r="F29" s="26">
        <f>IF($A29="","",SUMIFS(Maßnahmen!$F$2:$F$401,Maßnahmen!$B$2:$B$401,$A29,Maßnahmen!$D$2:$D$401,"erledigt"))</f>
        <v/>
      </c>
      <c r="G29" s="23">
        <f>IF($A29="","",SUMIFS(Maßnahmen!$H$2:$H$401,Maßnahmen!$B$2:$B$401,$A29,Maßnahmen!$D$2:$D$401,"erledigt"))</f>
        <v/>
      </c>
      <c r="H29" s="23">
        <f>IF($A29="","",SUMIFS(Maßnahmen!$L$2:$L$401,Maßnahmen!$B$2:$B$401,$A29,Maßnahmen!$D$2:$D$401,"erledigt"))</f>
        <v/>
      </c>
      <c r="I29" s="23">
        <f>IF($A29="","",ROUND(N($G29)+N($H29),2))</f>
        <v/>
      </c>
      <c r="J29" s="23">
        <f>IF($A29="","",ROUND(N($E29)-N($I29),2))</f>
        <v/>
      </c>
      <c r="K29" s="23">
        <f>IF(OR($A29="",N($B29)=0),"",ROUND($J29/$B29,2))</f>
        <v/>
      </c>
      <c r="L29" s="27">
        <f>IF($A29="","",COUNTIFS(Maßnahmen!$B$2:$B$401,$A29,Maßnahmen!$M$2:$M$401,"Preis fehlt"))</f>
        <v/>
      </c>
    </row>
    <row r="30">
      <c r="A30" s="10">
        <f>IF(Schläge!$B30="","",Schläge!$B30)</f>
        <v/>
      </c>
      <c r="B30" s="23">
        <f>IF($A30="","",Schläge!$C30)</f>
        <v/>
      </c>
      <c r="C30" s="10">
        <f>IF($A30="","",T(Schläge!$D30))</f>
        <v/>
      </c>
      <c r="D30" s="23">
        <f>IF($A30="","",Schläge!$E30)</f>
        <v/>
      </c>
      <c r="E30" s="23">
        <f>IF($A30="","",ROUND(N(Schläge!$E30)*N(Schläge!$G30),2))</f>
        <v/>
      </c>
      <c r="F30" s="26">
        <f>IF($A30="","",SUMIFS(Maßnahmen!$F$2:$F$401,Maßnahmen!$B$2:$B$401,$A30,Maßnahmen!$D$2:$D$401,"erledigt"))</f>
        <v/>
      </c>
      <c r="G30" s="23">
        <f>IF($A30="","",SUMIFS(Maßnahmen!$H$2:$H$401,Maßnahmen!$B$2:$B$401,$A30,Maßnahmen!$D$2:$D$401,"erledigt"))</f>
        <v/>
      </c>
      <c r="H30" s="23">
        <f>IF($A30="","",SUMIFS(Maßnahmen!$L$2:$L$401,Maßnahmen!$B$2:$B$401,$A30,Maßnahmen!$D$2:$D$401,"erledigt"))</f>
        <v/>
      </c>
      <c r="I30" s="23">
        <f>IF($A30="","",ROUND(N($G30)+N($H30),2))</f>
        <v/>
      </c>
      <c r="J30" s="23">
        <f>IF($A30="","",ROUND(N($E30)-N($I30),2))</f>
        <v/>
      </c>
      <c r="K30" s="23">
        <f>IF(OR($A30="",N($B30)=0),"",ROUND($J30/$B30,2))</f>
        <v/>
      </c>
      <c r="L30" s="27">
        <f>IF($A30="","",COUNTIFS(Maßnahmen!$B$2:$B$401,$A30,Maßnahmen!$M$2:$M$401,"Preis fehlt"))</f>
        <v/>
      </c>
    </row>
    <row r="31">
      <c r="A31" s="10">
        <f>IF(Schläge!$B31="","",Schläge!$B31)</f>
        <v/>
      </c>
      <c r="B31" s="23">
        <f>IF($A31="","",Schläge!$C31)</f>
        <v/>
      </c>
      <c r="C31" s="10">
        <f>IF($A31="","",T(Schläge!$D31))</f>
        <v/>
      </c>
      <c r="D31" s="23">
        <f>IF($A31="","",Schläge!$E31)</f>
        <v/>
      </c>
      <c r="E31" s="23">
        <f>IF($A31="","",ROUND(N(Schläge!$E31)*N(Schläge!$G31),2))</f>
        <v/>
      </c>
      <c r="F31" s="26">
        <f>IF($A31="","",SUMIFS(Maßnahmen!$F$2:$F$401,Maßnahmen!$B$2:$B$401,$A31,Maßnahmen!$D$2:$D$401,"erledigt"))</f>
        <v/>
      </c>
      <c r="G31" s="23">
        <f>IF($A31="","",SUMIFS(Maßnahmen!$H$2:$H$401,Maßnahmen!$B$2:$B$401,$A31,Maßnahmen!$D$2:$D$401,"erledigt"))</f>
        <v/>
      </c>
      <c r="H31" s="23">
        <f>IF($A31="","",SUMIFS(Maßnahmen!$L$2:$L$401,Maßnahmen!$B$2:$B$401,$A31,Maßnahmen!$D$2:$D$401,"erledigt"))</f>
        <v/>
      </c>
      <c r="I31" s="23">
        <f>IF($A31="","",ROUND(N($G31)+N($H31),2))</f>
        <v/>
      </c>
      <c r="J31" s="23">
        <f>IF($A31="","",ROUND(N($E31)-N($I31),2))</f>
        <v/>
      </c>
      <c r="K31" s="23">
        <f>IF(OR($A31="",N($B31)=0),"",ROUND($J31/$B31,2))</f>
        <v/>
      </c>
      <c r="L31" s="27">
        <f>IF($A31="","",COUNTIFS(Maßnahmen!$B$2:$B$401,$A31,Maßnahmen!$M$2:$M$401,"Preis fehlt"))</f>
        <v/>
      </c>
    </row>
    <row r="32">
      <c r="A32" s="10">
        <f>IF(Schläge!$B32="","",Schläge!$B32)</f>
        <v/>
      </c>
      <c r="B32" s="23">
        <f>IF($A32="","",Schläge!$C32)</f>
        <v/>
      </c>
      <c r="C32" s="10">
        <f>IF($A32="","",T(Schläge!$D32))</f>
        <v/>
      </c>
      <c r="D32" s="23">
        <f>IF($A32="","",Schläge!$E32)</f>
        <v/>
      </c>
      <c r="E32" s="23">
        <f>IF($A32="","",ROUND(N(Schläge!$E32)*N(Schläge!$G32),2))</f>
        <v/>
      </c>
      <c r="F32" s="26">
        <f>IF($A32="","",SUMIFS(Maßnahmen!$F$2:$F$401,Maßnahmen!$B$2:$B$401,$A32,Maßnahmen!$D$2:$D$401,"erledigt"))</f>
        <v/>
      </c>
      <c r="G32" s="23">
        <f>IF($A32="","",SUMIFS(Maßnahmen!$H$2:$H$401,Maßnahmen!$B$2:$B$401,$A32,Maßnahmen!$D$2:$D$401,"erledigt"))</f>
        <v/>
      </c>
      <c r="H32" s="23">
        <f>IF($A32="","",SUMIFS(Maßnahmen!$L$2:$L$401,Maßnahmen!$B$2:$B$401,$A32,Maßnahmen!$D$2:$D$401,"erledigt"))</f>
        <v/>
      </c>
      <c r="I32" s="23">
        <f>IF($A32="","",ROUND(N($G32)+N($H32),2))</f>
        <v/>
      </c>
      <c r="J32" s="23">
        <f>IF($A32="","",ROUND(N($E32)-N($I32),2))</f>
        <v/>
      </c>
      <c r="K32" s="23">
        <f>IF(OR($A32="",N($B32)=0),"",ROUND($J32/$B32,2))</f>
        <v/>
      </c>
      <c r="L32" s="27">
        <f>IF($A32="","",COUNTIFS(Maßnahmen!$B$2:$B$401,$A32,Maßnahmen!$M$2:$M$401,"Preis fehlt"))</f>
        <v/>
      </c>
    </row>
    <row r="33">
      <c r="A33" s="10">
        <f>IF(Schläge!$B33="","",Schläge!$B33)</f>
        <v/>
      </c>
      <c r="B33" s="23">
        <f>IF($A33="","",Schläge!$C33)</f>
        <v/>
      </c>
      <c r="C33" s="10">
        <f>IF($A33="","",T(Schläge!$D33))</f>
        <v/>
      </c>
      <c r="D33" s="23">
        <f>IF($A33="","",Schläge!$E33)</f>
        <v/>
      </c>
      <c r="E33" s="23">
        <f>IF($A33="","",ROUND(N(Schläge!$E33)*N(Schläge!$G33),2))</f>
        <v/>
      </c>
      <c r="F33" s="26">
        <f>IF($A33="","",SUMIFS(Maßnahmen!$F$2:$F$401,Maßnahmen!$B$2:$B$401,$A33,Maßnahmen!$D$2:$D$401,"erledigt"))</f>
        <v/>
      </c>
      <c r="G33" s="23">
        <f>IF($A33="","",SUMIFS(Maßnahmen!$H$2:$H$401,Maßnahmen!$B$2:$B$401,$A33,Maßnahmen!$D$2:$D$401,"erledigt"))</f>
        <v/>
      </c>
      <c r="H33" s="23">
        <f>IF($A33="","",SUMIFS(Maßnahmen!$L$2:$L$401,Maßnahmen!$B$2:$B$401,$A33,Maßnahmen!$D$2:$D$401,"erledigt"))</f>
        <v/>
      </c>
      <c r="I33" s="23">
        <f>IF($A33="","",ROUND(N($G33)+N($H33),2))</f>
        <v/>
      </c>
      <c r="J33" s="23">
        <f>IF($A33="","",ROUND(N($E33)-N($I33),2))</f>
        <v/>
      </c>
      <c r="K33" s="23">
        <f>IF(OR($A33="",N($B33)=0),"",ROUND($J33/$B33,2))</f>
        <v/>
      </c>
      <c r="L33" s="27">
        <f>IF($A33="","",COUNTIFS(Maßnahmen!$B$2:$B$401,$A33,Maßnahmen!$M$2:$M$401,"Preis fehlt"))</f>
        <v/>
      </c>
    </row>
    <row r="34">
      <c r="A34" s="10">
        <f>IF(Schläge!$B34="","",Schläge!$B34)</f>
        <v/>
      </c>
      <c r="B34" s="23">
        <f>IF($A34="","",Schläge!$C34)</f>
        <v/>
      </c>
      <c r="C34" s="10">
        <f>IF($A34="","",T(Schläge!$D34))</f>
        <v/>
      </c>
      <c r="D34" s="23">
        <f>IF($A34="","",Schläge!$E34)</f>
        <v/>
      </c>
      <c r="E34" s="23">
        <f>IF($A34="","",ROUND(N(Schläge!$E34)*N(Schläge!$G34),2))</f>
        <v/>
      </c>
      <c r="F34" s="26">
        <f>IF($A34="","",SUMIFS(Maßnahmen!$F$2:$F$401,Maßnahmen!$B$2:$B$401,$A34,Maßnahmen!$D$2:$D$401,"erledigt"))</f>
        <v/>
      </c>
      <c r="G34" s="23">
        <f>IF($A34="","",SUMIFS(Maßnahmen!$H$2:$H$401,Maßnahmen!$B$2:$B$401,$A34,Maßnahmen!$D$2:$D$401,"erledigt"))</f>
        <v/>
      </c>
      <c r="H34" s="23">
        <f>IF($A34="","",SUMIFS(Maßnahmen!$L$2:$L$401,Maßnahmen!$B$2:$B$401,$A34,Maßnahmen!$D$2:$D$401,"erledigt"))</f>
        <v/>
      </c>
      <c r="I34" s="23">
        <f>IF($A34="","",ROUND(N($G34)+N($H34),2))</f>
        <v/>
      </c>
      <c r="J34" s="23">
        <f>IF($A34="","",ROUND(N($E34)-N($I34),2))</f>
        <v/>
      </c>
      <c r="K34" s="23">
        <f>IF(OR($A34="",N($B34)=0),"",ROUND($J34/$B34,2))</f>
        <v/>
      </c>
      <c r="L34" s="27">
        <f>IF($A34="","",COUNTIFS(Maßnahmen!$B$2:$B$401,$A34,Maßnahmen!$M$2:$M$401,"Preis fehlt"))</f>
        <v/>
      </c>
    </row>
    <row r="35">
      <c r="A35" s="10">
        <f>IF(Schläge!$B35="","",Schläge!$B35)</f>
        <v/>
      </c>
      <c r="B35" s="23">
        <f>IF($A35="","",Schläge!$C35)</f>
        <v/>
      </c>
      <c r="C35" s="10">
        <f>IF($A35="","",T(Schläge!$D35))</f>
        <v/>
      </c>
      <c r="D35" s="23">
        <f>IF($A35="","",Schläge!$E35)</f>
        <v/>
      </c>
      <c r="E35" s="23">
        <f>IF($A35="","",ROUND(N(Schläge!$E35)*N(Schläge!$G35),2))</f>
        <v/>
      </c>
      <c r="F35" s="26">
        <f>IF($A35="","",SUMIFS(Maßnahmen!$F$2:$F$401,Maßnahmen!$B$2:$B$401,$A35,Maßnahmen!$D$2:$D$401,"erledigt"))</f>
        <v/>
      </c>
      <c r="G35" s="23">
        <f>IF($A35="","",SUMIFS(Maßnahmen!$H$2:$H$401,Maßnahmen!$B$2:$B$401,$A35,Maßnahmen!$D$2:$D$401,"erledigt"))</f>
        <v/>
      </c>
      <c r="H35" s="23">
        <f>IF($A35="","",SUMIFS(Maßnahmen!$L$2:$L$401,Maßnahmen!$B$2:$B$401,$A35,Maßnahmen!$D$2:$D$401,"erledigt"))</f>
        <v/>
      </c>
      <c r="I35" s="23">
        <f>IF($A35="","",ROUND(N($G35)+N($H35),2))</f>
        <v/>
      </c>
      <c r="J35" s="23">
        <f>IF($A35="","",ROUND(N($E35)-N($I35),2))</f>
        <v/>
      </c>
      <c r="K35" s="23">
        <f>IF(OR($A35="",N($B35)=0),"",ROUND($J35/$B35,2))</f>
        <v/>
      </c>
      <c r="L35" s="27">
        <f>IF($A35="","",COUNTIFS(Maßnahmen!$B$2:$B$401,$A35,Maßnahmen!$M$2:$M$401,"Preis fehlt"))</f>
        <v/>
      </c>
    </row>
    <row r="36">
      <c r="A36" s="10">
        <f>IF(Schläge!$B36="","",Schläge!$B36)</f>
        <v/>
      </c>
      <c r="B36" s="23">
        <f>IF($A36="","",Schläge!$C36)</f>
        <v/>
      </c>
      <c r="C36" s="10">
        <f>IF($A36="","",T(Schläge!$D36))</f>
        <v/>
      </c>
      <c r="D36" s="23">
        <f>IF($A36="","",Schläge!$E36)</f>
        <v/>
      </c>
      <c r="E36" s="23">
        <f>IF($A36="","",ROUND(N(Schläge!$E36)*N(Schläge!$G36),2))</f>
        <v/>
      </c>
      <c r="F36" s="26">
        <f>IF($A36="","",SUMIFS(Maßnahmen!$F$2:$F$401,Maßnahmen!$B$2:$B$401,$A36,Maßnahmen!$D$2:$D$401,"erledigt"))</f>
        <v/>
      </c>
      <c r="G36" s="23">
        <f>IF($A36="","",SUMIFS(Maßnahmen!$H$2:$H$401,Maßnahmen!$B$2:$B$401,$A36,Maßnahmen!$D$2:$D$401,"erledigt"))</f>
        <v/>
      </c>
      <c r="H36" s="23">
        <f>IF($A36="","",SUMIFS(Maßnahmen!$L$2:$L$401,Maßnahmen!$B$2:$B$401,$A36,Maßnahmen!$D$2:$D$401,"erledigt"))</f>
        <v/>
      </c>
      <c r="I36" s="23">
        <f>IF($A36="","",ROUND(N($G36)+N($H36),2))</f>
        <v/>
      </c>
      <c r="J36" s="23">
        <f>IF($A36="","",ROUND(N($E36)-N($I36),2))</f>
        <v/>
      </c>
      <c r="K36" s="23">
        <f>IF(OR($A36="",N($B36)=0),"",ROUND($J36/$B36,2))</f>
        <v/>
      </c>
      <c r="L36" s="27">
        <f>IF($A36="","",COUNTIFS(Maßnahmen!$B$2:$B$401,$A36,Maßnahmen!$M$2:$M$401,"Preis fehlt"))</f>
        <v/>
      </c>
    </row>
    <row r="37">
      <c r="A37" s="10">
        <f>IF(Schläge!$B37="","",Schläge!$B37)</f>
        <v/>
      </c>
      <c r="B37" s="23">
        <f>IF($A37="","",Schläge!$C37)</f>
        <v/>
      </c>
      <c r="C37" s="10">
        <f>IF($A37="","",T(Schläge!$D37))</f>
        <v/>
      </c>
      <c r="D37" s="23">
        <f>IF($A37="","",Schläge!$E37)</f>
        <v/>
      </c>
      <c r="E37" s="23">
        <f>IF($A37="","",ROUND(N(Schläge!$E37)*N(Schläge!$G37),2))</f>
        <v/>
      </c>
      <c r="F37" s="26">
        <f>IF($A37="","",SUMIFS(Maßnahmen!$F$2:$F$401,Maßnahmen!$B$2:$B$401,$A37,Maßnahmen!$D$2:$D$401,"erledigt"))</f>
        <v/>
      </c>
      <c r="G37" s="23">
        <f>IF($A37="","",SUMIFS(Maßnahmen!$H$2:$H$401,Maßnahmen!$B$2:$B$401,$A37,Maßnahmen!$D$2:$D$401,"erledigt"))</f>
        <v/>
      </c>
      <c r="H37" s="23">
        <f>IF($A37="","",SUMIFS(Maßnahmen!$L$2:$L$401,Maßnahmen!$B$2:$B$401,$A37,Maßnahmen!$D$2:$D$401,"erledigt"))</f>
        <v/>
      </c>
      <c r="I37" s="23">
        <f>IF($A37="","",ROUND(N($G37)+N($H37),2))</f>
        <v/>
      </c>
      <c r="J37" s="23">
        <f>IF($A37="","",ROUND(N($E37)-N($I37),2))</f>
        <v/>
      </c>
      <c r="K37" s="23">
        <f>IF(OR($A37="",N($B37)=0),"",ROUND($J37/$B37,2))</f>
        <v/>
      </c>
      <c r="L37" s="27">
        <f>IF($A37="","",COUNTIFS(Maßnahmen!$B$2:$B$401,$A37,Maßnahmen!$M$2:$M$401,"Preis fehlt"))</f>
        <v/>
      </c>
    </row>
    <row r="38">
      <c r="A38" s="10">
        <f>IF(Schläge!$B38="","",Schläge!$B38)</f>
        <v/>
      </c>
      <c r="B38" s="23">
        <f>IF($A38="","",Schläge!$C38)</f>
        <v/>
      </c>
      <c r="C38" s="10">
        <f>IF($A38="","",T(Schläge!$D38))</f>
        <v/>
      </c>
      <c r="D38" s="23">
        <f>IF($A38="","",Schläge!$E38)</f>
        <v/>
      </c>
      <c r="E38" s="23">
        <f>IF($A38="","",ROUND(N(Schläge!$E38)*N(Schläge!$G38),2))</f>
        <v/>
      </c>
      <c r="F38" s="26">
        <f>IF($A38="","",SUMIFS(Maßnahmen!$F$2:$F$401,Maßnahmen!$B$2:$B$401,$A38,Maßnahmen!$D$2:$D$401,"erledigt"))</f>
        <v/>
      </c>
      <c r="G38" s="23">
        <f>IF($A38="","",SUMIFS(Maßnahmen!$H$2:$H$401,Maßnahmen!$B$2:$B$401,$A38,Maßnahmen!$D$2:$D$401,"erledigt"))</f>
        <v/>
      </c>
      <c r="H38" s="23">
        <f>IF($A38="","",SUMIFS(Maßnahmen!$L$2:$L$401,Maßnahmen!$B$2:$B$401,$A38,Maßnahmen!$D$2:$D$401,"erledigt"))</f>
        <v/>
      </c>
      <c r="I38" s="23">
        <f>IF($A38="","",ROUND(N($G38)+N($H38),2))</f>
        <v/>
      </c>
      <c r="J38" s="23">
        <f>IF($A38="","",ROUND(N($E38)-N($I38),2))</f>
        <v/>
      </c>
      <c r="K38" s="23">
        <f>IF(OR($A38="",N($B38)=0),"",ROUND($J38/$B38,2))</f>
        <v/>
      </c>
      <c r="L38" s="27">
        <f>IF($A38="","",COUNTIFS(Maßnahmen!$B$2:$B$401,$A38,Maßnahmen!$M$2:$M$401,"Preis fehlt"))</f>
        <v/>
      </c>
    </row>
    <row r="39">
      <c r="A39" s="10">
        <f>IF(Schläge!$B39="","",Schläge!$B39)</f>
        <v/>
      </c>
      <c r="B39" s="23">
        <f>IF($A39="","",Schläge!$C39)</f>
        <v/>
      </c>
      <c r="C39" s="10">
        <f>IF($A39="","",T(Schläge!$D39))</f>
        <v/>
      </c>
      <c r="D39" s="23">
        <f>IF($A39="","",Schläge!$E39)</f>
        <v/>
      </c>
      <c r="E39" s="23">
        <f>IF($A39="","",ROUND(N(Schläge!$E39)*N(Schläge!$G39),2))</f>
        <v/>
      </c>
      <c r="F39" s="26">
        <f>IF($A39="","",SUMIFS(Maßnahmen!$F$2:$F$401,Maßnahmen!$B$2:$B$401,$A39,Maßnahmen!$D$2:$D$401,"erledigt"))</f>
        <v/>
      </c>
      <c r="G39" s="23">
        <f>IF($A39="","",SUMIFS(Maßnahmen!$H$2:$H$401,Maßnahmen!$B$2:$B$401,$A39,Maßnahmen!$D$2:$D$401,"erledigt"))</f>
        <v/>
      </c>
      <c r="H39" s="23">
        <f>IF($A39="","",SUMIFS(Maßnahmen!$L$2:$L$401,Maßnahmen!$B$2:$B$401,$A39,Maßnahmen!$D$2:$D$401,"erledigt"))</f>
        <v/>
      </c>
      <c r="I39" s="23">
        <f>IF($A39="","",ROUND(N($G39)+N($H39),2))</f>
        <v/>
      </c>
      <c r="J39" s="23">
        <f>IF($A39="","",ROUND(N($E39)-N($I39),2))</f>
        <v/>
      </c>
      <c r="K39" s="23">
        <f>IF(OR($A39="",N($B39)=0),"",ROUND($J39/$B39,2))</f>
        <v/>
      </c>
      <c r="L39" s="27">
        <f>IF($A39="","",COUNTIFS(Maßnahmen!$B$2:$B$401,$A39,Maßnahmen!$M$2:$M$401,"Preis fehlt"))</f>
        <v/>
      </c>
    </row>
    <row r="40">
      <c r="A40" s="10">
        <f>IF(Schläge!$B40="","",Schläge!$B40)</f>
        <v/>
      </c>
      <c r="B40" s="23">
        <f>IF($A40="","",Schläge!$C40)</f>
        <v/>
      </c>
      <c r="C40" s="10">
        <f>IF($A40="","",T(Schläge!$D40))</f>
        <v/>
      </c>
      <c r="D40" s="23">
        <f>IF($A40="","",Schläge!$E40)</f>
        <v/>
      </c>
      <c r="E40" s="23">
        <f>IF($A40="","",ROUND(N(Schläge!$E40)*N(Schläge!$G40),2))</f>
        <v/>
      </c>
      <c r="F40" s="26">
        <f>IF($A40="","",SUMIFS(Maßnahmen!$F$2:$F$401,Maßnahmen!$B$2:$B$401,$A40,Maßnahmen!$D$2:$D$401,"erledigt"))</f>
        <v/>
      </c>
      <c r="G40" s="23">
        <f>IF($A40="","",SUMIFS(Maßnahmen!$H$2:$H$401,Maßnahmen!$B$2:$B$401,$A40,Maßnahmen!$D$2:$D$401,"erledigt"))</f>
        <v/>
      </c>
      <c r="H40" s="23">
        <f>IF($A40="","",SUMIFS(Maßnahmen!$L$2:$L$401,Maßnahmen!$B$2:$B$401,$A40,Maßnahmen!$D$2:$D$401,"erledigt"))</f>
        <v/>
      </c>
      <c r="I40" s="23">
        <f>IF($A40="","",ROUND(N($G40)+N($H40),2))</f>
        <v/>
      </c>
      <c r="J40" s="23">
        <f>IF($A40="","",ROUND(N($E40)-N($I40),2))</f>
        <v/>
      </c>
      <c r="K40" s="23">
        <f>IF(OR($A40="",N($B40)=0),"",ROUND($J40/$B40,2))</f>
        <v/>
      </c>
      <c r="L40" s="27">
        <f>IF($A40="","",COUNTIFS(Maßnahmen!$B$2:$B$401,$A40,Maßnahmen!$M$2:$M$401,"Preis fehlt"))</f>
        <v/>
      </c>
    </row>
    <row r="41">
      <c r="A41" s="10">
        <f>IF(Schläge!$B41="","",Schläge!$B41)</f>
        <v/>
      </c>
      <c r="B41" s="23">
        <f>IF($A41="","",Schläge!$C41)</f>
        <v/>
      </c>
      <c r="C41" s="10">
        <f>IF($A41="","",T(Schläge!$D41))</f>
        <v/>
      </c>
      <c r="D41" s="23">
        <f>IF($A41="","",Schläge!$E41)</f>
        <v/>
      </c>
      <c r="E41" s="23">
        <f>IF($A41="","",ROUND(N(Schläge!$E41)*N(Schläge!$G41),2))</f>
        <v/>
      </c>
      <c r="F41" s="26">
        <f>IF($A41="","",SUMIFS(Maßnahmen!$F$2:$F$401,Maßnahmen!$B$2:$B$401,$A41,Maßnahmen!$D$2:$D$401,"erledigt"))</f>
        <v/>
      </c>
      <c r="G41" s="23">
        <f>IF($A41="","",SUMIFS(Maßnahmen!$H$2:$H$401,Maßnahmen!$B$2:$B$401,$A41,Maßnahmen!$D$2:$D$401,"erledigt"))</f>
        <v/>
      </c>
      <c r="H41" s="23">
        <f>IF($A41="","",SUMIFS(Maßnahmen!$L$2:$L$401,Maßnahmen!$B$2:$B$401,$A41,Maßnahmen!$D$2:$D$401,"erledigt"))</f>
        <v/>
      </c>
      <c r="I41" s="23">
        <f>IF($A41="","",ROUND(N($G41)+N($H41),2))</f>
        <v/>
      </c>
      <c r="J41" s="23">
        <f>IF($A41="","",ROUND(N($E41)-N($I41),2))</f>
        <v/>
      </c>
      <c r="K41" s="23">
        <f>IF(OR($A41="",N($B41)=0),"",ROUND($J41/$B41,2))</f>
        <v/>
      </c>
      <c r="L41" s="27">
        <f>IF($A41="","",COUNTIFS(Maßnahmen!$B$2:$B$401,$A41,Maßnahmen!$M$2:$M$401,"Preis fehlt"))</f>
        <v/>
      </c>
    </row>
    <row r="42">
      <c r="A42" s="10">
        <f>IF(Schläge!$B42="","",Schläge!$B42)</f>
        <v/>
      </c>
      <c r="B42" s="23">
        <f>IF($A42="","",Schläge!$C42)</f>
        <v/>
      </c>
      <c r="C42" s="10">
        <f>IF($A42="","",T(Schläge!$D42))</f>
        <v/>
      </c>
      <c r="D42" s="23">
        <f>IF($A42="","",Schläge!$E42)</f>
        <v/>
      </c>
      <c r="E42" s="23">
        <f>IF($A42="","",ROUND(N(Schläge!$E42)*N(Schläge!$G42),2))</f>
        <v/>
      </c>
      <c r="F42" s="26">
        <f>IF($A42="","",SUMIFS(Maßnahmen!$F$2:$F$401,Maßnahmen!$B$2:$B$401,$A42,Maßnahmen!$D$2:$D$401,"erledigt"))</f>
        <v/>
      </c>
      <c r="G42" s="23">
        <f>IF($A42="","",SUMIFS(Maßnahmen!$H$2:$H$401,Maßnahmen!$B$2:$B$401,$A42,Maßnahmen!$D$2:$D$401,"erledigt"))</f>
        <v/>
      </c>
      <c r="H42" s="23">
        <f>IF($A42="","",SUMIFS(Maßnahmen!$L$2:$L$401,Maßnahmen!$B$2:$B$401,$A42,Maßnahmen!$D$2:$D$401,"erledigt"))</f>
        <v/>
      </c>
      <c r="I42" s="23">
        <f>IF($A42="","",ROUND(N($G42)+N($H42),2))</f>
        <v/>
      </c>
      <c r="J42" s="23">
        <f>IF($A42="","",ROUND(N($E42)-N($I42),2))</f>
        <v/>
      </c>
      <c r="K42" s="23">
        <f>IF(OR($A42="",N($B42)=0),"",ROUND($J42/$B42,2))</f>
        <v/>
      </c>
      <c r="L42" s="27">
        <f>IF($A42="","",COUNTIFS(Maßnahmen!$B$2:$B$401,$A42,Maßnahmen!$M$2:$M$401,"Preis fehlt"))</f>
        <v/>
      </c>
    </row>
    <row r="43">
      <c r="A43" s="10">
        <f>IF(Schläge!$B43="","",Schläge!$B43)</f>
        <v/>
      </c>
      <c r="B43" s="23">
        <f>IF($A43="","",Schläge!$C43)</f>
        <v/>
      </c>
      <c r="C43" s="10">
        <f>IF($A43="","",T(Schläge!$D43))</f>
        <v/>
      </c>
      <c r="D43" s="23">
        <f>IF($A43="","",Schläge!$E43)</f>
        <v/>
      </c>
      <c r="E43" s="23">
        <f>IF($A43="","",ROUND(N(Schläge!$E43)*N(Schläge!$G43),2))</f>
        <v/>
      </c>
      <c r="F43" s="26">
        <f>IF($A43="","",SUMIFS(Maßnahmen!$F$2:$F$401,Maßnahmen!$B$2:$B$401,$A43,Maßnahmen!$D$2:$D$401,"erledigt"))</f>
        <v/>
      </c>
      <c r="G43" s="23">
        <f>IF($A43="","",SUMIFS(Maßnahmen!$H$2:$H$401,Maßnahmen!$B$2:$B$401,$A43,Maßnahmen!$D$2:$D$401,"erledigt"))</f>
        <v/>
      </c>
      <c r="H43" s="23">
        <f>IF($A43="","",SUMIFS(Maßnahmen!$L$2:$L$401,Maßnahmen!$B$2:$B$401,$A43,Maßnahmen!$D$2:$D$401,"erledigt"))</f>
        <v/>
      </c>
      <c r="I43" s="23">
        <f>IF($A43="","",ROUND(N($G43)+N($H43),2))</f>
        <v/>
      </c>
      <c r="J43" s="23">
        <f>IF($A43="","",ROUND(N($E43)-N($I43),2))</f>
        <v/>
      </c>
      <c r="K43" s="23">
        <f>IF(OR($A43="",N($B43)=0),"",ROUND($J43/$B43,2))</f>
        <v/>
      </c>
      <c r="L43" s="27">
        <f>IF($A43="","",COUNTIFS(Maßnahmen!$B$2:$B$401,$A43,Maßnahmen!$M$2:$M$401,"Preis fehlt"))</f>
        <v/>
      </c>
    </row>
    <row r="44">
      <c r="A44" s="10">
        <f>IF(Schläge!$B44="","",Schläge!$B44)</f>
        <v/>
      </c>
      <c r="B44" s="23">
        <f>IF($A44="","",Schläge!$C44)</f>
        <v/>
      </c>
      <c r="C44" s="10">
        <f>IF($A44="","",T(Schläge!$D44))</f>
        <v/>
      </c>
      <c r="D44" s="23">
        <f>IF($A44="","",Schläge!$E44)</f>
        <v/>
      </c>
      <c r="E44" s="23">
        <f>IF($A44="","",ROUND(N(Schläge!$E44)*N(Schläge!$G44),2))</f>
        <v/>
      </c>
      <c r="F44" s="26">
        <f>IF($A44="","",SUMIFS(Maßnahmen!$F$2:$F$401,Maßnahmen!$B$2:$B$401,$A44,Maßnahmen!$D$2:$D$401,"erledigt"))</f>
        <v/>
      </c>
      <c r="G44" s="23">
        <f>IF($A44="","",SUMIFS(Maßnahmen!$H$2:$H$401,Maßnahmen!$B$2:$B$401,$A44,Maßnahmen!$D$2:$D$401,"erledigt"))</f>
        <v/>
      </c>
      <c r="H44" s="23">
        <f>IF($A44="","",SUMIFS(Maßnahmen!$L$2:$L$401,Maßnahmen!$B$2:$B$401,$A44,Maßnahmen!$D$2:$D$401,"erledigt"))</f>
        <v/>
      </c>
      <c r="I44" s="23">
        <f>IF($A44="","",ROUND(N($G44)+N($H44),2))</f>
        <v/>
      </c>
      <c r="J44" s="23">
        <f>IF($A44="","",ROUND(N($E44)-N($I44),2))</f>
        <v/>
      </c>
      <c r="K44" s="23">
        <f>IF(OR($A44="",N($B44)=0),"",ROUND($J44/$B44,2))</f>
        <v/>
      </c>
      <c r="L44" s="27">
        <f>IF($A44="","",COUNTIFS(Maßnahmen!$B$2:$B$401,$A44,Maßnahmen!$M$2:$M$401,"Preis fehlt"))</f>
        <v/>
      </c>
    </row>
    <row r="45">
      <c r="A45" s="10">
        <f>IF(Schläge!$B45="","",Schläge!$B45)</f>
        <v/>
      </c>
      <c r="B45" s="23">
        <f>IF($A45="","",Schläge!$C45)</f>
        <v/>
      </c>
      <c r="C45" s="10">
        <f>IF($A45="","",T(Schläge!$D45))</f>
        <v/>
      </c>
      <c r="D45" s="23">
        <f>IF($A45="","",Schläge!$E45)</f>
        <v/>
      </c>
      <c r="E45" s="23">
        <f>IF($A45="","",ROUND(N(Schläge!$E45)*N(Schläge!$G45),2))</f>
        <v/>
      </c>
      <c r="F45" s="26">
        <f>IF($A45="","",SUMIFS(Maßnahmen!$F$2:$F$401,Maßnahmen!$B$2:$B$401,$A45,Maßnahmen!$D$2:$D$401,"erledigt"))</f>
        <v/>
      </c>
      <c r="G45" s="23">
        <f>IF($A45="","",SUMIFS(Maßnahmen!$H$2:$H$401,Maßnahmen!$B$2:$B$401,$A45,Maßnahmen!$D$2:$D$401,"erledigt"))</f>
        <v/>
      </c>
      <c r="H45" s="23">
        <f>IF($A45="","",SUMIFS(Maßnahmen!$L$2:$L$401,Maßnahmen!$B$2:$B$401,$A45,Maßnahmen!$D$2:$D$401,"erledigt"))</f>
        <v/>
      </c>
      <c r="I45" s="23">
        <f>IF($A45="","",ROUND(N($G45)+N($H45),2))</f>
        <v/>
      </c>
      <c r="J45" s="23">
        <f>IF($A45="","",ROUND(N($E45)-N($I45),2))</f>
        <v/>
      </c>
      <c r="K45" s="23">
        <f>IF(OR($A45="",N($B45)=0),"",ROUND($J45/$B45,2))</f>
        <v/>
      </c>
      <c r="L45" s="27">
        <f>IF($A45="","",COUNTIFS(Maßnahmen!$B$2:$B$401,$A45,Maßnahmen!$M$2:$M$401,"Preis fehlt"))</f>
        <v/>
      </c>
    </row>
    <row r="46">
      <c r="A46" s="10">
        <f>IF(Schläge!$B46="","",Schläge!$B46)</f>
        <v/>
      </c>
      <c r="B46" s="23">
        <f>IF($A46="","",Schläge!$C46)</f>
        <v/>
      </c>
      <c r="C46" s="10">
        <f>IF($A46="","",T(Schläge!$D46))</f>
        <v/>
      </c>
      <c r="D46" s="23">
        <f>IF($A46="","",Schläge!$E46)</f>
        <v/>
      </c>
      <c r="E46" s="23">
        <f>IF($A46="","",ROUND(N(Schläge!$E46)*N(Schläge!$G46),2))</f>
        <v/>
      </c>
      <c r="F46" s="26">
        <f>IF($A46="","",SUMIFS(Maßnahmen!$F$2:$F$401,Maßnahmen!$B$2:$B$401,$A46,Maßnahmen!$D$2:$D$401,"erledigt"))</f>
        <v/>
      </c>
      <c r="G46" s="23">
        <f>IF($A46="","",SUMIFS(Maßnahmen!$H$2:$H$401,Maßnahmen!$B$2:$B$401,$A46,Maßnahmen!$D$2:$D$401,"erledigt"))</f>
        <v/>
      </c>
      <c r="H46" s="23">
        <f>IF($A46="","",SUMIFS(Maßnahmen!$L$2:$L$401,Maßnahmen!$B$2:$B$401,$A46,Maßnahmen!$D$2:$D$401,"erledigt"))</f>
        <v/>
      </c>
      <c r="I46" s="23">
        <f>IF($A46="","",ROUND(N($G46)+N($H46),2))</f>
        <v/>
      </c>
      <c r="J46" s="23">
        <f>IF($A46="","",ROUND(N($E46)-N($I46),2))</f>
        <v/>
      </c>
      <c r="K46" s="23">
        <f>IF(OR($A46="",N($B46)=0),"",ROUND($J46/$B46,2))</f>
        <v/>
      </c>
      <c r="L46" s="27">
        <f>IF($A46="","",COUNTIFS(Maßnahmen!$B$2:$B$401,$A46,Maßnahmen!$M$2:$M$401,"Preis fehlt"))</f>
        <v/>
      </c>
    </row>
    <row r="47">
      <c r="A47" s="10">
        <f>IF(Schläge!$B47="","",Schläge!$B47)</f>
        <v/>
      </c>
      <c r="B47" s="23">
        <f>IF($A47="","",Schläge!$C47)</f>
        <v/>
      </c>
      <c r="C47" s="10">
        <f>IF($A47="","",T(Schläge!$D47))</f>
        <v/>
      </c>
      <c r="D47" s="23">
        <f>IF($A47="","",Schläge!$E47)</f>
        <v/>
      </c>
      <c r="E47" s="23">
        <f>IF($A47="","",ROUND(N(Schläge!$E47)*N(Schläge!$G47),2))</f>
        <v/>
      </c>
      <c r="F47" s="26">
        <f>IF($A47="","",SUMIFS(Maßnahmen!$F$2:$F$401,Maßnahmen!$B$2:$B$401,$A47,Maßnahmen!$D$2:$D$401,"erledigt"))</f>
        <v/>
      </c>
      <c r="G47" s="23">
        <f>IF($A47="","",SUMIFS(Maßnahmen!$H$2:$H$401,Maßnahmen!$B$2:$B$401,$A47,Maßnahmen!$D$2:$D$401,"erledigt"))</f>
        <v/>
      </c>
      <c r="H47" s="23">
        <f>IF($A47="","",SUMIFS(Maßnahmen!$L$2:$L$401,Maßnahmen!$B$2:$B$401,$A47,Maßnahmen!$D$2:$D$401,"erledigt"))</f>
        <v/>
      </c>
      <c r="I47" s="23">
        <f>IF($A47="","",ROUND(N($G47)+N($H47),2))</f>
        <v/>
      </c>
      <c r="J47" s="23">
        <f>IF($A47="","",ROUND(N($E47)-N($I47),2))</f>
        <v/>
      </c>
      <c r="K47" s="23">
        <f>IF(OR($A47="",N($B47)=0),"",ROUND($J47/$B47,2))</f>
        <v/>
      </c>
      <c r="L47" s="27">
        <f>IF($A47="","",COUNTIFS(Maßnahmen!$B$2:$B$401,$A47,Maßnahmen!$M$2:$M$401,"Preis fehlt"))</f>
        <v/>
      </c>
    </row>
    <row r="48">
      <c r="A48" s="10">
        <f>IF(Schläge!$B48="","",Schläge!$B48)</f>
        <v/>
      </c>
      <c r="B48" s="23">
        <f>IF($A48="","",Schläge!$C48)</f>
        <v/>
      </c>
      <c r="C48" s="10">
        <f>IF($A48="","",T(Schläge!$D48))</f>
        <v/>
      </c>
      <c r="D48" s="23">
        <f>IF($A48="","",Schläge!$E48)</f>
        <v/>
      </c>
      <c r="E48" s="23">
        <f>IF($A48="","",ROUND(N(Schläge!$E48)*N(Schläge!$G48),2))</f>
        <v/>
      </c>
      <c r="F48" s="26">
        <f>IF($A48="","",SUMIFS(Maßnahmen!$F$2:$F$401,Maßnahmen!$B$2:$B$401,$A48,Maßnahmen!$D$2:$D$401,"erledigt"))</f>
        <v/>
      </c>
      <c r="G48" s="23">
        <f>IF($A48="","",SUMIFS(Maßnahmen!$H$2:$H$401,Maßnahmen!$B$2:$B$401,$A48,Maßnahmen!$D$2:$D$401,"erledigt"))</f>
        <v/>
      </c>
      <c r="H48" s="23">
        <f>IF($A48="","",SUMIFS(Maßnahmen!$L$2:$L$401,Maßnahmen!$B$2:$B$401,$A48,Maßnahmen!$D$2:$D$401,"erledigt"))</f>
        <v/>
      </c>
      <c r="I48" s="23">
        <f>IF($A48="","",ROUND(N($G48)+N($H48),2))</f>
        <v/>
      </c>
      <c r="J48" s="23">
        <f>IF($A48="","",ROUND(N($E48)-N($I48),2))</f>
        <v/>
      </c>
      <c r="K48" s="23">
        <f>IF(OR($A48="",N($B48)=0),"",ROUND($J48/$B48,2))</f>
        <v/>
      </c>
      <c r="L48" s="27">
        <f>IF($A48="","",COUNTIFS(Maßnahmen!$B$2:$B$401,$A48,Maßnahmen!$M$2:$M$401,"Preis fehlt"))</f>
        <v/>
      </c>
    </row>
    <row r="49">
      <c r="A49" s="10">
        <f>IF(Schläge!$B49="","",Schläge!$B49)</f>
        <v/>
      </c>
      <c r="B49" s="23">
        <f>IF($A49="","",Schläge!$C49)</f>
        <v/>
      </c>
      <c r="C49" s="10">
        <f>IF($A49="","",T(Schläge!$D49))</f>
        <v/>
      </c>
      <c r="D49" s="23">
        <f>IF($A49="","",Schläge!$E49)</f>
        <v/>
      </c>
      <c r="E49" s="23">
        <f>IF($A49="","",ROUND(N(Schläge!$E49)*N(Schläge!$G49),2))</f>
        <v/>
      </c>
      <c r="F49" s="26">
        <f>IF($A49="","",SUMIFS(Maßnahmen!$F$2:$F$401,Maßnahmen!$B$2:$B$401,$A49,Maßnahmen!$D$2:$D$401,"erledigt"))</f>
        <v/>
      </c>
      <c r="G49" s="23">
        <f>IF($A49="","",SUMIFS(Maßnahmen!$H$2:$H$401,Maßnahmen!$B$2:$B$401,$A49,Maßnahmen!$D$2:$D$401,"erledigt"))</f>
        <v/>
      </c>
      <c r="H49" s="23">
        <f>IF($A49="","",SUMIFS(Maßnahmen!$L$2:$L$401,Maßnahmen!$B$2:$B$401,$A49,Maßnahmen!$D$2:$D$401,"erledigt"))</f>
        <v/>
      </c>
      <c r="I49" s="23">
        <f>IF($A49="","",ROUND(N($G49)+N($H49),2))</f>
        <v/>
      </c>
      <c r="J49" s="23">
        <f>IF($A49="","",ROUND(N($E49)-N($I49),2))</f>
        <v/>
      </c>
      <c r="K49" s="23">
        <f>IF(OR($A49="",N($B49)=0),"",ROUND($J49/$B49,2))</f>
        <v/>
      </c>
      <c r="L49" s="27">
        <f>IF($A49="","",COUNTIFS(Maßnahmen!$B$2:$B$401,$A49,Maßnahmen!$M$2:$M$401,"Preis fehlt"))</f>
        <v/>
      </c>
    </row>
    <row r="50">
      <c r="A50" s="10">
        <f>IF(Schläge!$B50="","",Schläge!$B50)</f>
        <v/>
      </c>
      <c r="B50" s="23">
        <f>IF($A50="","",Schläge!$C50)</f>
        <v/>
      </c>
      <c r="C50" s="10">
        <f>IF($A50="","",T(Schläge!$D50))</f>
        <v/>
      </c>
      <c r="D50" s="23">
        <f>IF($A50="","",Schläge!$E50)</f>
        <v/>
      </c>
      <c r="E50" s="23">
        <f>IF($A50="","",ROUND(N(Schläge!$E50)*N(Schläge!$G50),2))</f>
        <v/>
      </c>
      <c r="F50" s="26">
        <f>IF($A50="","",SUMIFS(Maßnahmen!$F$2:$F$401,Maßnahmen!$B$2:$B$401,$A50,Maßnahmen!$D$2:$D$401,"erledigt"))</f>
        <v/>
      </c>
      <c r="G50" s="23">
        <f>IF($A50="","",SUMIFS(Maßnahmen!$H$2:$H$401,Maßnahmen!$B$2:$B$401,$A50,Maßnahmen!$D$2:$D$401,"erledigt"))</f>
        <v/>
      </c>
      <c r="H50" s="23">
        <f>IF($A50="","",SUMIFS(Maßnahmen!$L$2:$L$401,Maßnahmen!$B$2:$B$401,$A50,Maßnahmen!$D$2:$D$401,"erledigt"))</f>
        <v/>
      </c>
      <c r="I50" s="23">
        <f>IF($A50="","",ROUND(N($G50)+N($H50),2))</f>
        <v/>
      </c>
      <c r="J50" s="23">
        <f>IF($A50="","",ROUND(N($E50)-N($I50),2))</f>
        <v/>
      </c>
      <c r="K50" s="23">
        <f>IF(OR($A50="",N($B50)=0),"",ROUND($J50/$B50,2))</f>
        <v/>
      </c>
      <c r="L50" s="27">
        <f>IF($A50="","",COUNTIFS(Maßnahmen!$B$2:$B$401,$A50,Maßnahmen!$M$2:$M$401,"Preis fehlt"))</f>
        <v/>
      </c>
    </row>
    <row r="51">
      <c r="A51" s="10">
        <f>IF(Schläge!$B51="","",Schläge!$B51)</f>
        <v/>
      </c>
      <c r="B51" s="23">
        <f>IF($A51="","",Schläge!$C51)</f>
        <v/>
      </c>
      <c r="C51" s="10">
        <f>IF($A51="","",T(Schläge!$D51))</f>
        <v/>
      </c>
      <c r="D51" s="23">
        <f>IF($A51="","",Schläge!$E51)</f>
        <v/>
      </c>
      <c r="E51" s="23">
        <f>IF($A51="","",ROUND(N(Schläge!$E51)*N(Schläge!$G51),2))</f>
        <v/>
      </c>
      <c r="F51" s="26">
        <f>IF($A51="","",SUMIFS(Maßnahmen!$F$2:$F$401,Maßnahmen!$B$2:$B$401,$A51,Maßnahmen!$D$2:$D$401,"erledigt"))</f>
        <v/>
      </c>
      <c r="G51" s="23">
        <f>IF($A51="","",SUMIFS(Maßnahmen!$H$2:$H$401,Maßnahmen!$B$2:$B$401,$A51,Maßnahmen!$D$2:$D$401,"erledigt"))</f>
        <v/>
      </c>
      <c r="H51" s="23">
        <f>IF($A51="","",SUMIFS(Maßnahmen!$L$2:$L$401,Maßnahmen!$B$2:$B$401,$A51,Maßnahmen!$D$2:$D$401,"erledigt"))</f>
        <v/>
      </c>
      <c r="I51" s="23">
        <f>IF($A51="","",ROUND(N($G51)+N($H51),2))</f>
        <v/>
      </c>
      <c r="J51" s="23">
        <f>IF($A51="","",ROUND(N($E51)-N($I51),2))</f>
        <v/>
      </c>
      <c r="K51" s="23">
        <f>IF(OR($A51="",N($B51)=0),"",ROUND($J51/$B51,2))</f>
        <v/>
      </c>
      <c r="L51" s="27">
        <f>IF($A51="","",COUNTIFS(Maßnahmen!$B$2:$B$401,$A51,Maßnahmen!$M$2:$M$401,"Preis fehlt"))</f>
        <v/>
      </c>
    </row>
    <row r="52">
      <c r="A52" s="10">
        <f>IF(Schläge!$B52="","",Schläge!$B52)</f>
        <v/>
      </c>
      <c r="B52" s="23">
        <f>IF($A52="","",Schläge!$C52)</f>
        <v/>
      </c>
      <c r="C52" s="10">
        <f>IF($A52="","",T(Schläge!$D52))</f>
        <v/>
      </c>
      <c r="D52" s="23">
        <f>IF($A52="","",Schläge!$E52)</f>
        <v/>
      </c>
      <c r="E52" s="23">
        <f>IF($A52="","",ROUND(N(Schläge!$E52)*N(Schläge!$G52),2))</f>
        <v/>
      </c>
      <c r="F52" s="26">
        <f>IF($A52="","",SUMIFS(Maßnahmen!$F$2:$F$401,Maßnahmen!$B$2:$B$401,$A52,Maßnahmen!$D$2:$D$401,"erledigt"))</f>
        <v/>
      </c>
      <c r="G52" s="23">
        <f>IF($A52="","",SUMIFS(Maßnahmen!$H$2:$H$401,Maßnahmen!$B$2:$B$401,$A52,Maßnahmen!$D$2:$D$401,"erledigt"))</f>
        <v/>
      </c>
      <c r="H52" s="23">
        <f>IF($A52="","",SUMIFS(Maßnahmen!$L$2:$L$401,Maßnahmen!$B$2:$B$401,$A52,Maßnahmen!$D$2:$D$401,"erledigt"))</f>
        <v/>
      </c>
      <c r="I52" s="23">
        <f>IF($A52="","",ROUND(N($G52)+N($H52),2))</f>
        <v/>
      </c>
      <c r="J52" s="23">
        <f>IF($A52="","",ROUND(N($E52)-N($I52),2))</f>
        <v/>
      </c>
      <c r="K52" s="23">
        <f>IF(OR($A52="",N($B52)=0),"",ROUND($J52/$B52,2))</f>
        <v/>
      </c>
      <c r="L52" s="27">
        <f>IF($A52="","",COUNTIFS(Maßnahmen!$B$2:$B$401,$A52,Maßnahmen!$M$2:$M$401,"Preis fehlt"))</f>
        <v/>
      </c>
    </row>
    <row r="53">
      <c r="A53" s="10">
        <f>IF(Schläge!$B53="","",Schläge!$B53)</f>
        <v/>
      </c>
      <c r="B53" s="23">
        <f>IF($A53="","",Schläge!$C53)</f>
        <v/>
      </c>
      <c r="C53" s="10">
        <f>IF($A53="","",T(Schläge!$D53))</f>
        <v/>
      </c>
      <c r="D53" s="23">
        <f>IF($A53="","",Schläge!$E53)</f>
        <v/>
      </c>
      <c r="E53" s="23">
        <f>IF($A53="","",ROUND(N(Schläge!$E53)*N(Schläge!$G53),2))</f>
        <v/>
      </c>
      <c r="F53" s="26">
        <f>IF($A53="","",SUMIFS(Maßnahmen!$F$2:$F$401,Maßnahmen!$B$2:$B$401,$A53,Maßnahmen!$D$2:$D$401,"erledigt"))</f>
        <v/>
      </c>
      <c r="G53" s="23">
        <f>IF($A53="","",SUMIFS(Maßnahmen!$H$2:$H$401,Maßnahmen!$B$2:$B$401,$A53,Maßnahmen!$D$2:$D$401,"erledigt"))</f>
        <v/>
      </c>
      <c r="H53" s="23">
        <f>IF($A53="","",SUMIFS(Maßnahmen!$L$2:$L$401,Maßnahmen!$B$2:$B$401,$A53,Maßnahmen!$D$2:$D$401,"erledigt"))</f>
        <v/>
      </c>
      <c r="I53" s="23">
        <f>IF($A53="","",ROUND(N($G53)+N($H53),2))</f>
        <v/>
      </c>
      <c r="J53" s="23">
        <f>IF($A53="","",ROUND(N($E53)-N($I53),2))</f>
        <v/>
      </c>
      <c r="K53" s="23">
        <f>IF(OR($A53="",N($B53)=0),"",ROUND($J53/$B53,2))</f>
        <v/>
      </c>
      <c r="L53" s="27">
        <f>IF($A53="","",COUNTIFS(Maßnahmen!$B$2:$B$401,$A53,Maßnahmen!$M$2:$M$401,"Preis fehlt"))</f>
        <v/>
      </c>
    </row>
    <row r="54">
      <c r="A54" s="10">
        <f>IF(Schläge!$B54="","",Schläge!$B54)</f>
        <v/>
      </c>
      <c r="B54" s="23">
        <f>IF($A54="","",Schläge!$C54)</f>
        <v/>
      </c>
      <c r="C54" s="10">
        <f>IF($A54="","",T(Schläge!$D54))</f>
        <v/>
      </c>
      <c r="D54" s="23">
        <f>IF($A54="","",Schläge!$E54)</f>
        <v/>
      </c>
      <c r="E54" s="23">
        <f>IF($A54="","",ROUND(N(Schläge!$E54)*N(Schläge!$G54),2))</f>
        <v/>
      </c>
      <c r="F54" s="26">
        <f>IF($A54="","",SUMIFS(Maßnahmen!$F$2:$F$401,Maßnahmen!$B$2:$B$401,$A54,Maßnahmen!$D$2:$D$401,"erledigt"))</f>
        <v/>
      </c>
      <c r="G54" s="23">
        <f>IF($A54="","",SUMIFS(Maßnahmen!$H$2:$H$401,Maßnahmen!$B$2:$B$401,$A54,Maßnahmen!$D$2:$D$401,"erledigt"))</f>
        <v/>
      </c>
      <c r="H54" s="23">
        <f>IF($A54="","",SUMIFS(Maßnahmen!$L$2:$L$401,Maßnahmen!$B$2:$B$401,$A54,Maßnahmen!$D$2:$D$401,"erledigt"))</f>
        <v/>
      </c>
      <c r="I54" s="23">
        <f>IF($A54="","",ROUND(N($G54)+N($H54),2))</f>
        <v/>
      </c>
      <c r="J54" s="23">
        <f>IF($A54="","",ROUND(N($E54)-N($I54),2))</f>
        <v/>
      </c>
      <c r="K54" s="23">
        <f>IF(OR($A54="",N($B54)=0),"",ROUND($J54/$B54,2))</f>
        <v/>
      </c>
      <c r="L54" s="27">
        <f>IF($A54="","",COUNTIFS(Maßnahmen!$B$2:$B$401,$A54,Maßnahmen!$M$2:$M$401,"Preis fehlt"))</f>
        <v/>
      </c>
    </row>
    <row r="55">
      <c r="A55" s="10">
        <f>IF(Schläge!$B55="","",Schläge!$B55)</f>
        <v/>
      </c>
      <c r="B55" s="23">
        <f>IF($A55="","",Schläge!$C55)</f>
        <v/>
      </c>
      <c r="C55" s="10">
        <f>IF($A55="","",T(Schläge!$D55))</f>
        <v/>
      </c>
      <c r="D55" s="23">
        <f>IF($A55="","",Schläge!$E55)</f>
        <v/>
      </c>
      <c r="E55" s="23">
        <f>IF($A55="","",ROUND(N(Schläge!$E55)*N(Schläge!$G55),2))</f>
        <v/>
      </c>
      <c r="F55" s="26">
        <f>IF($A55="","",SUMIFS(Maßnahmen!$F$2:$F$401,Maßnahmen!$B$2:$B$401,$A55,Maßnahmen!$D$2:$D$401,"erledigt"))</f>
        <v/>
      </c>
      <c r="G55" s="23">
        <f>IF($A55="","",SUMIFS(Maßnahmen!$H$2:$H$401,Maßnahmen!$B$2:$B$401,$A55,Maßnahmen!$D$2:$D$401,"erledigt"))</f>
        <v/>
      </c>
      <c r="H55" s="23">
        <f>IF($A55="","",SUMIFS(Maßnahmen!$L$2:$L$401,Maßnahmen!$B$2:$B$401,$A55,Maßnahmen!$D$2:$D$401,"erledigt"))</f>
        <v/>
      </c>
      <c r="I55" s="23">
        <f>IF($A55="","",ROUND(N($G55)+N($H55),2))</f>
        <v/>
      </c>
      <c r="J55" s="23">
        <f>IF($A55="","",ROUND(N($E55)-N($I55),2))</f>
        <v/>
      </c>
      <c r="K55" s="23">
        <f>IF(OR($A55="",N($B55)=0),"",ROUND($J55/$B55,2))</f>
        <v/>
      </c>
      <c r="L55" s="27">
        <f>IF($A55="","",COUNTIFS(Maßnahmen!$B$2:$B$401,$A55,Maßnahmen!$M$2:$M$401,"Preis fehlt"))</f>
        <v/>
      </c>
    </row>
    <row r="56">
      <c r="A56" s="10">
        <f>IF(Schläge!$B56="","",Schläge!$B56)</f>
        <v/>
      </c>
      <c r="B56" s="23">
        <f>IF($A56="","",Schläge!$C56)</f>
        <v/>
      </c>
      <c r="C56" s="10">
        <f>IF($A56="","",T(Schläge!$D56))</f>
        <v/>
      </c>
      <c r="D56" s="23">
        <f>IF($A56="","",Schläge!$E56)</f>
        <v/>
      </c>
      <c r="E56" s="23">
        <f>IF($A56="","",ROUND(N(Schläge!$E56)*N(Schläge!$G56),2))</f>
        <v/>
      </c>
      <c r="F56" s="26">
        <f>IF($A56="","",SUMIFS(Maßnahmen!$F$2:$F$401,Maßnahmen!$B$2:$B$401,$A56,Maßnahmen!$D$2:$D$401,"erledigt"))</f>
        <v/>
      </c>
      <c r="G56" s="23">
        <f>IF($A56="","",SUMIFS(Maßnahmen!$H$2:$H$401,Maßnahmen!$B$2:$B$401,$A56,Maßnahmen!$D$2:$D$401,"erledigt"))</f>
        <v/>
      </c>
      <c r="H56" s="23">
        <f>IF($A56="","",SUMIFS(Maßnahmen!$L$2:$L$401,Maßnahmen!$B$2:$B$401,$A56,Maßnahmen!$D$2:$D$401,"erledigt"))</f>
        <v/>
      </c>
      <c r="I56" s="23">
        <f>IF($A56="","",ROUND(N($G56)+N($H56),2))</f>
        <v/>
      </c>
      <c r="J56" s="23">
        <f>IF($A56="","",ROUND(N($E56)-N($I56),2))</f>
        <v/>
      </c>
      <c r="K56" s="23">
        <f>IF(OR($A56="",N($B56)=0),"",ROUND($J56/$B56,2))</f>
        <v/>
      </c>
      <c r="L56" s="27">
        <f>IF($A56="","",COUNTIFS(Maßnahmen!$B$2:$B$401,$A56,Maßnahmen!$M$2:$M$401,"Preis fehlt"))</f>
        <v/>
      </c>
    </row>
    <row r="57">
      <c r="A57" s="10">
        <f>IF(Schläge!$B57="","",Schläge!$B57)</f>
        <v/>
      </c>
      <c r="B57" s="23">
        <f>IF($A57="","",Schläge!$C57)</f>
        <v/>
      </c>
      <c r="C57" s="10">
        <f>IF($A57="","",T(Schläge!$D57))</f>
        <v/>
      </c>
      <c r="D57" s="23">
        <f>IF($A57="","",Schläge!$E57)</f>
        <v/>
      </c>
      <c r="E57" s="23">
        <f>IF($A57="","",ROUND(N(Schläge!$E57)*N(Schläge!$G57),2))</f>
        <v/>
      </c>
      <c r="F57" s="26">
        <f>IF($A57="","",SUMIFS(Maßnahmen!$F$2:$F$401,Maßnahmen!$B$2:$B$401,$A57,Maßnahmen!$D$2:$D$401,"erledigt"))</f>
        <v/>
      </c>
      <c r="G57" s="23">
        <f>IF($A57="","",SUMIFS(Maßnahmen!$H$2:$H$401,Maßnahmen!$B$2:$B$401,$A57,Maßnahmen!$D$2:$D$401,"erledigt"))</f>
        <v/>
      </c>
      <c r="H57" s="23">
        <f>IF($A57="","",SUMIFS(Maßnahmen!$L$2:$L$401,Maßnahmen!$B$2:$B$401,$A57,Maßnahmen!$D$2:$D$401,"erledigt"))</f>
        <v/>
      </c>
      <c r="I57" s="23">
        <f>IF($A57="","",ROUND(N($G57)+N($H57),2))</f>
        <v/>
      </c>
      <c r="J57" s="23">
        <f>IF($A57="","",ROUND(N($E57)-N($I57),2))</f>
        <v/>
      </c>
      <c r="K57" s="23">
        <f>IF(OR($A57="",N($B57)=0),"",ROUND($J57/$B57,2))</f>
        <v/>
      </c>
      <c r="L57" s="27">
        <f>IF($A57="","",COUNTIFS(Maßnahmen!$B$2:$B$401,$A57,Maßnahmen!$M$2:$M$401,"Preis fehlt"))</f>
        <v/>
      </c>
    </row>
    <row r="58">
      <c r="A58" s="10">
        <f>IF(Schläge!$B58="","",Schläge!$B58)</f>
        <v/>
      </c>
      <c r="B58" s="23">
        <f>IF($A58="","",Schläge!$C58)</f>
        <v/>
      </c>
      <c r="C58" s="10">
        <f>IF($A58="","",T(Schläge!$D58))</f>
        <v/>
      </c>
      <c r="D58" s="23">
        <f>IF($A58="","",Schläge!$E58)</f>
        <v/>
      </c>
      <c r="E58" s="23">
        <f>IF($A58="","",ROUND(N(Schläge!$E58)*N(Schläge!$G58),2))</f>
        <v/>
      </c>
      <c r="F58" s="26">
        <f>IF($A58="","",SUMIFS(Maßnahmen!$F$2:$F$401,Maßnahmen!$B$2:$B$401,$A58,Maßnahmen!$D$2:$D$401,"erledigt"))</f>
        <v/>
      </c>
      <c r="G58" s="23">
        <f>IF($A58="","",SUMIFS(Maßnahmen!$H$2:$H$401,Maßnahmen!$B$2:$B$401,$A58,Maßnahmen!$D$2:$D$401,"erledigt"))</f>
        <v/>
      </c>
      <c r="H58" s="23">
        <f>IF($A58="","",SUMIFS(Maßnahmen!$L$2:$L$401,Maßnahmen!$B$2:$B$401,$A58,Maßnahmen!$D$2:$D$401,"erledigt"))</f>
        <v/>
      </c>
      <c r="I58" s="23">
        <f>IF($A58="","",ROUND(N($G58)+N($H58),2))</f>
        <v/>
      </c>
      <c r="J58" s="23">
        <f>IF($A58="","",ROUND(N($E58)-N($I58),2))</f>
        <v/>
      </c>
      <c r="K58" s="23">
        <f>IF(OR($A58="",N($B58)=0),"",ROUND($J58/$B58,2))</f>
        <v/>
      </c>
      <c r="L58" s="27">
        <f>IF($A58="","",COUNTIFS(Maßnahmen!$B$2:$B$401,$A58,Maßnahmen!$M$2:$M$401,"Preis fehlt"))</f>
        <v/>
      </c>
    </row>
    <row r="59">
      <c r="A59" s="10">
        <f>IF(Schläge!$B59="","",Schläge!$B59)</f>
        <v/>
      </c>
      <c r="B59" s="23">
        <f>IF($A59="","",Schläge!$C59)</f>
        <v/>
      </c>
      <c r="C59" s="10">
        <f>IF($A59="","",T(Schläge!$D59))</f>
        <v/>
      </c>
      <c r="D59" s="23">
        <f>IF($A59="","",Schläge!$E59)</f>
        <v/>
      </c>
      <c r="E59" s="23">
        <f>IF($A59="","",ROUND(N(Schläge!$E59)*N(Schläge!$G59),2))</f>
        <v/>
      </c>
      <c r="F59" s="26">
        <f>IF($A59="","",SUMIFS(Maßnahmen!$F$2:$F$401,Maßnahmen!$B$2:$B$401,$A59,Maßnahmen!$D$2:$D$401,"erledigt"))</f>
        <v/>
      </c>
      <c r="G59" s="23">
        <f>IF($A59="","",SUMIFS(Maßnahmen!$H$2:$H$401,Maßnahmen!$B$2:$B$401,$A59,Maßnahmen!$D$2:$D$401,"erledigt"))</f>
        <v/>
      </c>
      <c r="H59" s="23">
        <f>IF($A59="","",SUMIFS(Maßnahmen!$L$2:$L$401,Maßnahmen!$B$2:$B$401,$A59,Maßnahmen!$D$2:$D$401,"erledigt"))</f>
        <v/>
      </c>
      <c r="I59" s="23">
        <f>IF($A59="","",ROUND(N($G59)+N($H59),2))</f>
        <v/>
      </c>
      <c r="J59" s="23">
        <f>IF($A59="","",ROUND(N($E59)-N($I59),2))</f>
        <v/>
      </c>
      <c r="K59" s="23">
        <f>IF(OR($A59="",N($B59)=0),"",ROUND($J59/$B59,2))</f>
        <v/>
      </c>
      <c r="L59" s="27">
        <f>IF($A59="","",COUNTIFS(Maßnahmen!$B$2:$B$401,$A59,Maßnahmen!$M$2:$M$401,"Preis fehlt"))</f>
        <v/>
      </c>
    </row>
    <row r="60">
      <c r="A60" s="10">
        <f>IF(Schläge!$B60="","",Schläge!$B60)</f>
        <v/>
      </c>
      <c r="B60" s="23">
        <f>IF($A60="","",Schläge!$C60)</f>
        <v/>
      </c>
      <c r="C60" s="10">
        <f>IF($A60="","",T(Schläge!$D60))</f>
        <v/>
      </c>
      <c r="D60" s="23">
        <f>IF($A60="","",Schläge!$E60)</f>
        <v/>
      </c>
      <c r="E60" s="23">
        <f>IF($A60="","",ROUND(N(Schläge!$E60)*N(Schläge!$G60),2))</f>
        <v/>
      </c>
      <c r="F60" s="26">
        <f>IF($A60="","",SUMIFS(Maßnahmen!$F$2:$F$401,Maßnahmen!$B$2:$B$401,$A60,Maßnahmen!$D$2:$D$401,"erledigt"))</f>
        <v/>
      </c>
      <c r="G60" s="23">
        <f>IF($A60="","",SUMIFS(Maßnahmen!$H$2:$H$401,Maßnahmen!$B$2:$B$401,$A60,Maßnahmen!$D$2:$D$401,"erledigt"))</f>
        <v/>
      </c>
      <c r="H60" s="23">
        <f>IF($A60="","",SUMIFS(Maßnahmen!$L$2:$L$401,Maßnahmen!$B$2:$B$401,$A60,Maßnahmen!$D$2:$D$401,"erledigt"))</f>
        <v/>
      </c>
      <c r="I60" s="23">
        <f>IF($A60="","",ROUND(N($G60)+N($H60),2))</f>
        <v/>
      </c>
      <c r="J60" s="23">
        <f>IF($A60="","",ROUND(N($E60)-N($I60),2))</f>
        <v/>
      </c>
      <c r="K60" s="23">
        <f>IF(OR($A60="",N($B60)=0),"",ROUND($J60/$B60,2))</f>
        <v/>
      </c>
      <c r="L60" s="27">
        <f>IF($A60="","",COUNTIFS(Maßnahmen!$B$2:$B$401,$A60,Maßnahmen!$M$2:$M$401,"Preis fehlt"))</f>
        <v/>
      </c>
    </row>
    <row r="61">
      <c r="A61" s="10">
        <f>IF(Schläge!$B61="","",Schläge!$B61)</f>
        <v/>
      </c>
      <c r="B61" s="23">
        <f>IF($A61="","",Schläge!$C61)</f>
        <v/>
      </c>
      <c r="C61" s="10">
        <f>IF($A61="","",T(Schläge!$D61))</f>
        <v/>
      </c>
      <c r="D61" s="23">
        <f>IF($A61="","",Schläge!$E61)</f>
        <v/>
      </c>
      <c r="E61" s="23">
        <f>IF($A61="","",ROUND(N(Schläge!$E61)*N(Schläge!$G61),2))</f>
        <v/>
      </c>
      <c r="F61" s="26">
        <f>IF($A61="","",SUMIFS(Maßnahmen!$F$2:$F$401,Maßnahmen!$B$2:$B$401,$A61,Maßnahmen!$D$2:$D$401,"erledigt"))</f>
        <v/>
      </c>
      <c r="G61" s="23">
        <f>IF($A61="","",SUMIFS(Maßnahmen!$H$2:$H$401,Maßnahmen!$B$2:$B$401,$A61,Maßnahmen!$D$2:$D$401,"erledigt"))</f>
        <v/>
      </c>
      <c r="H61" s="23">
        <f>IF($A61="","",SUMIFS(Maßnahmen!$L$2:$L$401,Maßnahmen!$B$2:$B$401,$A61,Maßnahmen!$D$2:$D$401,"erledigt"))</f>
        <v/>
      </c>
      <c r="I61" s="23">
        <f>IF($A61="","",ROUND(N($G61)+N($H61),2))</f>
        <v/>
      </c>
      <c r="J61" s="23">
        <f>IF($A61="","",ROUND(N($E61)-N($I61),2))</f>
        <v/>
      </c>
      <c r="K61" s="23">
        <f>IF(OR($A61="",N($B61)=0),"",ROUND($J61/$B61,2))</f>
        <v/>
      </c>
      <c r="L61" s="27">
        <f>IF($A61="","",COUNTIFS(Maßnahmen!$B$2:$B$401,$A61,Maßnahmen!$M$2:$M$401,"Preis fehlt"))</f>
        <v/>
      </c>
    </row>
    <row r="62">
      <c r="A62" s="10">
        <f>IF(Schläge!$B62="","",Schläge!$B62)</f>
        <v/>
      </c>
      <c r="B62" s="23">
        <f>IF($A62="","",Schläge!$C62)</f>
        <v/>
      </c>
      <c r="C62" s="10">
        <f>IF($A62="","",T(Schläge!$D62))</f>
        <v/>
      </c>
      <c r="D62" s="23">
        <f>IF($A62="","",Schläge!$E62)</f>
        <v/>
      </c>
      <c r="E62" s="23">
        <f>IF($A62="","",ROUND(N(Schläge!$E62)*N(Schläge!$G62),2))</f>
        <v/>
      </c>
      <c r="F62" s="26">
        <f>IF($A62="","",SUMIFS(Maßnahmen!$F$2:$F$401,Maßnahmen!$B$2:$B$401,$A62,Maßnahmen!$D$2:$D$401,"erledigt"))</f>
        <v/>
      </c>
      <c r="G62" s="23">
        <f>IF($A62="","",SUMIFS(Maßnahmen!$H$2:$H$401,Maßnahmen!$B$2:$B$401,$A62,Maßnahmen!$D$2:$D$401,"erledigt"))</f>
        <v/>
      </c>
      <c r="H62" s="23">
        <f>IF($A62="","",SUMIFS(Maßnahmen!$L$2:$L$401,Maßnahmen!$B$2:$B$401,$A62,Maßnahmen!$D$2:$D$401,"erledigt"))</f>
        <v/>
      </c>
      <c r="I62" s="23">
        <f>IF($A62="","",ROUND(N($G62)+N($H62),2))</f>
        <v/>
      </c>
      <c r="J62" s="23">
        <f>IF($A62="","",ROUND(N($E62)-N($I62),2))</f>
        <v/>
      </c>
      <c r="K62" s="23">
        <f>IF(OR($A62="",N($B62)=0),"",ROUND($J62/$B62,2))</f>
        <v/>
      </c>
      <c r="L62" s="27">
        <f>IF($A62="","",COUNTIFS(Maßnahmen!$B$2:$B$401,$A62,Maßnahmen!$M$2:$M$401,"Preis fehlt"))</f>
        <v/>
      </c>
    </row>
    <row r="63">
      <c r="A63" s="10">
        <f>IF(Schläge!$B63="","",Schläge!$B63)</f>
        <v/>
      </c>
      <c r="B63" s="23">
        <f>IF($A63="","",Schläge!$C63)</f>
        <v/>
      </c>
      <c r="C63" s="10">
        <f>IF($A63="","",T(Schläge!$D63))</f>
        <v/>
      </c>
      <c r="D63" s="23">
        <f>IF($A63="","",Schläge!$E63)</f>
        <v/>
      </c>
      <c r="E63" s="23">
        <f>IF($A63="","",ROUND(N(Schläge!$E63)*N(Schläge!$G63),2))</f>
        <v/>
      </c>
      <c r="F63" s="26">
        <f>IF($A63="","",SUMIFS(Maßnahmen!$F$2:$F$401,Maßnahmen!$B$2:$B$401,$A63,Maßnahmen!$D$2:$D$401,"erledigt"))</f>
        <v/>
      </c>
      <c r="G63" s="23">
        <f>IF($A63="","",SUMIFS(Maßnahmen!$H$2:$H$401,Maßnahmen!$B$2:$B$401,$A63,Maßnahmen!$D$2:$D$401,"erledigt"))</f>
        <v/>
      </c>
      <c r="H63" s="23">
        <f>IF($A63="","",SUMIFS(Maßnahmen!$L$2:$L$401,Maßnahmen!$B$2:$B$401,$A63,Maßnahmen!$D$2:$D$401,"erledigt"))</f>
        <v/>
      </c>
      <c r="I63" s="23">
        <f>IF($A63="","",ROUND(N($G63)+N($H63),2))</f>
        <v/>
      </c>
      <c r="J63" s="23">
        <f>IF($A63="","",ROUND(N($E63)-N($I63),2))</f>
        <v/>
      </c>
      <c r="K63" s="23">
        <f>IF(OR($A63="",N($B63)=0),"",ROUND($J63/$B63,2))</f>
        <v/>
      </c>
      <c r="L63" s="27">
        <f>IF($A63="","",COUNTIFS(Maßnahmen!$B$2:$B$401,$A63,Maßnahmen!$M$2:$M$401,"Preis fehlt"))</f>
        <v/>
      </c>
    </row>
    <row r="64">
      <c r="A64" s="10">
        <f>IF(Schläge!$B64="","",Schläge!$B64)</f>
        <v/>
      </c>
      <c r="B64" s="23">
        <f>IF($A64="","",Schläge!$C64)</f>
        <v/>
      </c>
      <c r="C64" s="10">
        <f>IF($A64="","",T(Schläge!$D64))</f>
        <v/>
      </c>
      <c r="D64" s="23">
        <f>IF($A64="","",Schläge!$E64)</f>
        <v/>
      </c>
      <c r="E64" s="23">
        <f>IF($A64="","",ROUND(N(Schläge!$E64)*N(Schläge!$G64),2))</f>
        <v/>
      </c>
      <c r="F64" s="26">
        <f>IF($A64="","",SUMIFS(Maßnahmen!$F$2:$F$401,Maßnahmen!$B$2:$B$401,$A64,Maßnahmen!$D$2:$D$401,"erledigt"))</f>
        <v/>
      </c>
      <c r="G64" s="23">
        <f>IF($A64="","",SUMIFS(Maßnahmen!$H$2:$H$401,Maßnahmen!$B$2:$B$401,$A64,Maßnahmen!$D$2:$D$401,"erledigt"))</f>
        <v/>
      </c>
      <c r="H64" s="23">
        <f>IF($A64="","",SUMIFS(Maßnahmen!$L$2:$L$401,Maßnahmen!$B$2:$B$401,$A64,Maßnahmen!$D$2:$D$401,"erledigt"))</f>
        <v/>
      </c>
      <c r="I64" s="23">
        <f>IF($A64="","",ROUND(N($G64)+N($H64),2))</f>
        <v/>
      </c>
      <c r="J64" s="23">
        <f>IF($A64="","",ROUND(N($E64)-N($I64),2))</f>
        <v/>
      </c>
      <c r="K64" s="23">
        <f>IF(OR($A64="",N($B64)=0),"",ROUND($J64/$B64,2))</f>
        <v/>
      </c>
      <c r="L64" s="27">
        <f>IF($A64="","",COUNTIFS(Maßnahmen!$B$2:$B$401,$A64,Maßnahmen!$M$2:$M$401,"Preis fehlt"))</f>
        <v/>
      </c>
    </row>
    <row r="65">
      <c r="A65" s="10">
        <f>IF(Schläge!$B65="","",Schläge!$B65)</f>
        <v/>
      </c>
      <c r="B65" s="23">
        <f>IF($A65="","",Schläge!$C65)</f>
        <v/>
      </c>
      <c r="C65" s="10">
        <f>IF($A65="","",T(Schläge!$D65))</f>
        <v/>
      </c>
      <c r="D65" s="23">
        <f>IF($A65="","",Schläge!$E65)</f>
        <v/>
      </c>
      <c r="E65" s="23">
        <f>IF($A65="","",ROUND(N(Schläge!$E65)*N(Schläge!$G65),2))</f>
        <v/>
      </c>
      <c r="F65" s="26">
        <f>IF($A65="","",SUMIFS(Maßnahmen!$F$2:$F$401,Maßnahmen!$B$2:$B$401,$A65,Maßnahmen!$D$2:$D$401,"erledigt"))</f>
        <v/>
      </c>
      <c r="G65" s="23">
        <f>IF($A65="","",SUMIFS(Maßnahmen!$H$2:$H$401,Maßnahmen!$B$2:$B$401,$A65,Maßnahmen!$D$2:$D$401,"erledigt"))</f>
        <v/>
      </c>
      <c r="H65" s="23">
        <f>IF($A65="","",SUMIFS(Maßnahmen!$L$2:$L$401,Maßnahmen!$B$2:$B$401,$A65,Maßnahmen!$D$2:$D$401,"erledigt"))</f>
        <v/>
      </c>
      <c r="I65" s="23">
        <f>IF($A65="","",ROUND(N($G65)+N($H65),2))</f>
        <v/>
      </c>
      <c r="J65" s="23">
        <f>IF($A65="","",ROUND(N($E65)-N($I65),2))</f>
        <v/>
      </c>
      <c r="K65" s="23">
        <f>IF(OR($A65="",N($B65)=0),"",ROUND($J65/$B65,2))</f>
        <v/>
      </c>
      <c r="L65" s="27">
        <f>IF($A65="","",COUNTIFS(Maßnahmen!$B$2:$B$401,$A65,Maßnahmen!$M$2:$M$401,"Preis fehlt"))</f>
        <v/>
      </c>
    </row>
    <row r="66">
      <c r="A66" s="10">
        <f>IF(Schläge!$B66="","",Schläge!$B66)</f>
        <v/>
      </c>
      <c r="B66" s="23">
        <f>IF($A66="","",Schläge!$C66)</f>
        <v/>
      </c>
      <c r="C66" s="10">
        <f>IF($A66="","",T(Schläge!$D66))</f>
        <v/>
      </c>
      <c r="D66" s="23">
        <f>IF($A66="","",Schläge!$E66)</f>
        <v/>
      </c>
      <c r="E66" s="23">
        <f>IF($A66="","",ROUND(N(Schläge!$E66)*N(Schläge!$G66),2))</f>
        <v/>
      </c>
      <c r="F66" s="26">
        <f>IF($A66="","",SUMIFS(Maßnahmen!$F$2:$F$401,Maßnahmen!$B$2:$B$401,$A66,Maßnahmen!$D$2:$D$401,"erledigt"))</f>
        <v/>
      </c>
      <c r="G66" s="23">
        <f>IF($A66="","",SUMIFS(Maßnahmen!$H$2:$H$401,Maßnahmen!$B$2:$B$401,$A66,Maßnahmen!$D$2:$D$401,"erledigt"))</f>
        <v/>
      </c>
      <c r="H66" s="23">
        <f>IF($A66="","",SUMIFS(Maßnahmen!$L$2:$L$401,Maßnahmen!$B$2:$B$401,$A66,Maßnahmen!$D$2:$D$401,"erledigt"))</f>
        <v/>
      </c>
      <c r="I66" s="23">
        <f>IF($A66="","",ROUND(N($G66)+N($H66),2))</f>
        <v/>
      </c>
      <c r="J66" s="23">
        <f>IF($A66="","",ROUND(N($E66)-N($I66),2))</f>
        <v/>
      </c>
      <c r="K66" s="23">
        <f>IF(OR($A66="",N($B66)=0),"",ROUND($J66/$B66,2))</f>
        <v/>
      </c>
      <c r="L66" s="27">
        <f>IF($A66="","",COUNTIFS(Maßnahmen!$B$2:$B$401,$A66,Maßnahmen!$M$2:$M$401,"Preis fehlt"))</f>
        <v/>
      </c>
    </row>
    <row r="67">
      <c r="A67" s="10">
        <f>IF(Schläge!$B67="","",Schläge!$B67)</f>
        <v/>
      </c>
      <c r="B67" s="23">
        <f>IF($A67="","",Schläge!$C67)</f>
        <v/>
      </c>
      <c r="C67" s="10">
        <f>IF($A67="","",T(Schläge!$D67))</f>
        <v/>
      </c>
      <c r="D67" s="23">
        <f>IF($A67="","",Schläge!$E67)</f>
        <v/>
      </c>
      <c r="E67" s="23">
        <f>IF($A67="","",ROUND(N(Schläge!$E67)*N(Schläge!$G67),2))</f>
        <v/>
      </c>
      <c r="F67" s="26">
        <f>IF($A67="","",SUMIFS(Maßnahmen!$F$2:$F$401,Maßnahmen!$B$2:$B$401,$A67,Maßnahmen!$D$2:$D$401,"erledigt"))</f>
        <v/>
      </c>
      <c r="G67" s="23">
        <f>IF($A67="","",SUMIFS(Maßnahmen!$H$2:$H$401,Maßnahmen!$B$2:$B$401,$A67,Maßnahmen!$D$2:$D$401,"erledigt"))</f>
        <v/>
      </c>
      <c r="H67" s="23">
        <f>IF($A67="","",SUMIFS(Maßnahmen!$L$2:$L$401,Maßnahmen!$B$2:$B$401,$A67,Maßnahmen!$D$2:$D$401,"erledigt"))</f>
        <v/>
      </c>
      <c r="I67" s="23">
        <f>IF($A67="","",ROUND(N($G67)+N($H67),2))</f>
        <v/>
      </c>
      <c r="J67" s="23">
        <f>IF($A67="","",ROUND(N($E67)-N($I67),2))</f>
        <v/>
      </c>
      <c r="K67" s="23">
        <f>IF(OR($A67="",N($B67)=0),"",ROUND($J67/$B67,2))</f>
        <v/>
      </c>
      <c r="L67" s="27">
        <f>IF($A67="","",COUNTIFS(Maßnahmen!$B$2:$B$401,$A67,Maßnahmen!$M$2:$M$401,"Preis fehlt"))</f>
        <v/>
      </c>
    </row>
    <row r="68">
      <c r="A68" s="10">
        <f>IF(Schläge!$B68="","",Schläge!$B68)</f>
        <v/>
      </c>
      <c r="B68" s="23">
        <f>IF($A68="","",Schläge!$C68)</f>
        <v/>
      </c>
      <c r="C68" s="10">
        <f>IF($A68="","",T(Schläge!$D68))</f>
        <v/>
      </c>
      <c r="D68" s="23">
        <f>IF($A68="","",Schläge!$E68)</f>
        <v/>
      </c>
      <c r="E68" s="23">
        <f>IF($A68="","",ROUND(N(Schläge!$E68)*N(Schläge!$G68),2))</f>
        <v/>
      </c>
      <c r="F68" s="26">
        <f>IF($A68="","",SUMIFS(Maßnahmen!$F$2:$F$401,Maßnahmen!$B$2:$B$401,$A68,Maßnahmen!$D$2:$D$401,"erledigt"))</f>
        <v/>
      </c>
      <c r="G68" s="23">
        <f>IF($A68="","",SUMIFS(Maßnahmen!$H$2:$H$401,Maßnahmen!$B$2:$B$401,$A68,Maßnahmen!$D$2:$D$401,"erledigt"))</f>
        <v/>
      </c>
      <c r="H68" s="23">
        <f>IF($A68="","",SUMIFS(Maßnahmen!$L$2:$L$401,Maßnahmen!$B$2:$B$401,$A68,Maßnahmen!$D$2:$D$401,"erledigt"))</f>
        <v/>
      </c>
      <c r="I68" s="23">
        <f>IF($A68="","",ROUND(N($G68)+N($H68),2))</f>
        <v/>
      </c>
      <c r="J68" s="23">
        <f>IF($A68="","",ROUND(N($E68)-N($I68),2))</f>
        <v/>
      </c>
      <c r="K68" s="23">
        <f>IF(OR($A68="",N($B68)=0),"",ROUND($J68/$B68,2))</f>
        <v/>
      </c>
      <c r="L68" s="27">
        <f>IF($A68="","",COUNTIFS(Maßnahmen!$B$2:$B$401,$A68,Maßnahmen!$M$2:$M$401,"Preis fehlt"))</f>
        <v/>
      </c>
    </row>
    <row r="69">
      <c r="A69" s="10">
        <f>IF(Schläge!$B69="","",Schläge!$B69)</f>
        <v/>
      </c>
      <c r="B69" s="23">
        <f>IF($A69="","",Schläge!$C69)</f>
        <v/>
      </c>
      <c r="C69" s="10">
        <f>IF($A69="","",T(Schläge!$D69))</f>
        <v/>
      </c>
      <c r="D69" s="23">
        <f>IF($A69="","",Schläge!$E69)</f>
        <v/>
      </c>
      <c r="E69" s="23">
        <f>IF($A69="","",ROUND(N(Schläge!$E69)*N(Schläge!$G69),2))</f>
        <v/>
      </c>
      <c r="F69" s="26">
        <f>IF($A69="","",SUMIFS(Maßnahmen!$F$2:$F$401,Maßnahmen!$B$2:$B$401,$A69,Maßnahmen!$D$2:$D$401,"erledigt"))</f>
        <v/>
      </c>
      <c r="G69" s="23">
        <f>IF($A69="","",SUMIFS(Maßnahmen!$H$2:$H$401,Maßnahmen!$B$2:$B$401,$A69,Maßnahmen!$D$2:$D$401,"erledigt"))</f>
        <v/>
      </c>
      <c r="H69" s="23">
        <f>IF($A69="","",SUMIFS(Maßnahmen!$L$2:$L$401,Maßnahmen!$B$2:$B$401,$A69,Maßnahmen!$D$2:$D$401,"erledigt"))</f>
        <v/>
      </c>
      <c r="I69" s="23">
        <f>IF($A69="","",ROUND(N($G69)+N($H69),2))</f>
        <v/>
      </c>
      <c r="J69" s="23">
        <f>IF($A69="","",ROUND(N($E69)-N($I69),2))</f>
        <v/>
      </c>
      <c r="K69" s="23">
        <f>IF(OR($A69="",N($B69)=0),"",ROUND($J69/$B69,2))</f>
        <v/>
      </c>
      <c r="L69" s="27">
        <f>IF($A69="","",COUNTIFS(Maßnahmen!$B$2:$B$401,$A69,Maßnahmen!$M$2:$M$401,"Preis fehlt"))</f>
        <v/>
      </c>
    </row>
    <row r="70">
      <c r="A70" s="10">
        <f>IF(Schläge!$B70="","",Schläge!$B70)</f>
        <v/>
      </c>
      <c r="B70" s="23">
        <f>IF($A70="","",Schläge!$C70)</f>
        <v/>
      </c>
      <c r="C70" s="10">
        <f>IF($A70="","",T(Schläge!$D70))</f>
        <v/>
      </c>
      <c r="D70" s="23">
        <f>IF($A70="","",Schläge!$E70)</f>
        <v/>
      </c>
      <c r="E70" s="23">
        <f>IF($A70="","",ROUND(N(Schläge!$E70)*N(Schläge!$G70),2))</f>
        <v/>
      </c>
      <c r="F70" s="26">
        <f>IF($A70="","",SUMIFS(Maßnahmen!$F$2:$F$401,Maßnahmen!$B$2:$B$401,$A70,Maßnahmen!$D$2:$D$401,"erledigt"))</f>
        <v/>
      </c>
      <c r="G70" s="23">
        <f>IF($A70="","",SUMIFS(Maßnahmen!$H$2:$H$401,Maßnahmen!$B$2:$B$401,$A70,Maßnahmen!$D$2:$D$401,"erledigt"))</f>
        <v/>
      </c>
      <c r="H70" s="23">
        <f>IF($A70="","",SUMIFS(Maßnahmen!$L$2:$L$401,Maßnahmen!$B$2:$B$401,$A70,Maßnahmen!$D$2:$D$401,"erledigt"))</f>
        <v/>
      </c>
      <c r="I70" s="23">
        <f>IF($A70="","",ROUND(N($G70)+N($H70),2))</f>
        <v/>
      </c>
      <c r="J70" s="23">
        <f>IF($A70="","",ROUND(N($E70)-N($I70),2))</f>
        <v/>
      </c>
      <c r="K70" s="23">
        <f>IF(OR($A70="",N($B70)=0),"",ROUND($J70/$B70,2))</f>
        <v/>
      </c>
      <c r="L70" s="27">
        <f>IF($A70="","",COUNTIFS(Maßnahmen!$B$2:$B$401,$A70,Maßnahmen!$M$2:$M$401,"Preis fehlt"))</f>
        <v/>
      </c>
    </row>
    <row r="71">
      <c r="A71" s="10">
        <f>IF(Schläge!$B71="","",Schläge!$B71)</f>
        <v/>
      </c>
      <c r="B71" s="23">
        <f>IF($A71="","",Schläge!$C71)</f>
        <v/>
      </c>
      <c r="C71" s="10">
        <f>IF($A71="","",T(Schläge!$D71))</f>
        <v/>
      </c>
      <c r="D71" s="23">
        <f>IF($A71="","",Schläge!$E71)</f>
        <v/>
      </c>
      <c r="E71" s="23">
        <f>IF($A71="","",ROUND(N(Schläge!$E71)*N(Schläge!$G71),2))</f>
        <v/>
      </c>
      <c r="F71" s="26">
        <f>IF($A71="","",SUMIFS(Maßnahmen!$F$2:$F$401,Maßnahmen!$B$2:$B$401,$A71,Maßnahmen!$D$2:$D$401,"erledigt"))</f>
        <v/>
      </c>
      <c r="G71" s="23">
        <f>IF($A71="","",SUMIFS(Maßnahmen!$H$2:$H$401,Maßnahmen!$B$2:$B$401,$A71,Maßnahmen!$D$2:$D$401,"erledigt"))</f>
        <v/>
      </c>
      <c r="H71" s="23">
        <f>IF($A71="","",SUMIFS(Maßnahmen!$L$2:$L$401,Maßnahmen!$B$2:$B$401,$A71,Maßnahmen!$D$2:$D$401,"erledigt"))</f>
        <v/>
      </c>
      <c r="I71" s="23">
        <f>IF($A71="","",ROUND(N($G71)+N($H71),2))</f>
        <v/>
      </c>
      <c r="J71" s="23">
        <f>IF($A71="","",ROUND(N($E71)-N($I71),2))</f>
        <v/>
      </c>
      <c r="K71" s="23">
        <f>IF(OR($A71="",N($B71)=0),"",ROUND($J71/$B71,2))</f>
        <v/>
      </c>
      <c r="L71" s="27">
        <f>IF($A71="","",COUNTIFS(Maßnahmen!$B$2:$B$401,$A71,Maßnahmen!$M$2:$M$401,"Preis fehlt"))</f>
        <v/>
      </c>
    </row>
    <row r="72">
      <c r="A72" s="10">
        <f>IF(Schläge!$B72="","",Schläge!$B72)</f>
        <v/>
      </c>
      <c r="B72" s="23">
        <f>IF($A72="","",Schläge!$C72)</f>
        <v/>
      </c>
      <c r="C72" s="10">
        <f>IF($A72="","",T(Schläge!$D72))</f>
        <v/>
      </c>
      <c r="D72" s="23">
        <f>IF($A72="","",Schläge!$E72)</f>
        <v/>
      </c>
      <c r="E72" s="23">
        <f>IF($A72="","",ROUND(N(Schläge!$E72)*N(Schläge!$G72),2))</f>
        <v/>
      </c>
      <c r="F72" s="26">
        <f>IF($A72="","",SUMIFS(Maßnahmen!$F$2:$F$401,Maßnahmen!$B$2:$B$401,$A72,Maßnahmen!$D$2:$D$401,"erledigt"))</f>
        <v/>
      </c>
      <c r="G72" s="23">
        <f>IF($A72="","",SUMIFS(Maßnahmen!$H$2:$H$401,Maßnahmen!$B$2:$B$401,$A72,Maßnahmen!$D$2:$D$401,"erledigt"))</f>
        <v/>
      </c>
      <c r="H72" s="23">
        <f>IF($A72="","",SUMIFS(Maßnahmen!$L$2:$L$401,Maßnahmen!$B$2:$B$401,$A72,Maßnahmen!$D$2:$D$401,"erledigt"))</f>
        <v/>
      </c>
      <c r="I72" s="23">
        <f>IF($A72="","",ROUND(N($G72)+N($H72),2))</f>
        <v/>
      </c>
      <c r="J72" s="23">
        <f>IF($A72="","",ROUND(N($E72)-N($I72),2))</f>
        <v/>
      </c>
      <c r="K72" s="23">
        <f>IF(OR($A72="",N($B72)=0),"",ROUND($J72/$B72,2))</f>
        <v/>
      </c>
      <c r="L72" s="27">
        <f>IF($A72="","",COUNTIFS(Maßnahmen!$B$2:$B$401,$A72,Maßnahmen!$M$2:$M$401,"Preis fehlt"))</f>
        <v/>
      </c>
    </row>
    <row r="73">
      <c r="A73" s="10">
        <f>IF(Schläge!$B73="","",Schläge!$B73)</f>
        <v/>
      </c>
      <c r="B73" s="23">
        <f>IF($A73="","",Schläge!$C73)</f>
        <v/>
      </c>
      <c r="C73" s="10">
        <f>IF($A73="","",T(Schläge!$D73))</f>
        <v/>
      </c>
      <c r="D73" s="23">
        <f>IF($A73="","",Schläge!$E73)</f>
        <v/>
      </c>
      <c r="E73" s="23">
        <f>IF($A73="","",ROUND(N(Schläge!$E73)*N(Schläge!$G73),2))</f>
        <v/>
      </c>
      <c r="F73" s="26">
        <f>IF($A73="","",SUMIFS(Maßnahmen!$F$2:$F$401,Maßnahmen!$B$2:$B$401,$A73,Maßnahmen!$D$2:$D$401,"erledigt"))</f>
        <v/>
      </c>
      <c r="G73" s="23">
        <f>IF($A73="","",SUMIFS(Maßnahmen!$H$2:$H$401,Maßnahmen!$B$2:$B$401,$A73,Maßnahmen!$D$2:$D$401,"erledigt"))</f>
        <v/>
      </c>
      <c r="H73" s="23">
        <f>IF($A73="","",SUMIFS(Maßnahmen!$L$2:$L$401,Maßnahmen!$B$2:$B$401,$A73,Maßnahmen!$D$2:$D$401,"erledigt"))</f>
        <v/>
      </c>
      <c r="I73" s="23">
        <f>IF($A73="","",ROUND(N($G73)+N($H73),2))</f>
        <v/>
      </c>
      <c r="J73" s="23">
        <f>IF($A73="","",ROUND(N($E73)-N($I73),2))</f>
        <v/>
      </c>
      <c r="K73" s="23">
        <f>IF(OR($A73="",N($B73)=0),"",ROUND($J73/$B73,2))</f>
        <v/>
      </c>
      <c r="L73" s="27">
        <f>IF($A73="","",COUNTIFS(Maßnahmen!$B$2:$B$401,$A73,Maßnahmen!$M$2:$M$401,"Preis fehlt"))</f>
        <v/>
      </c>
    </row>
    <row r="74">
      <c r="A74" s="10">
        <f>IF(Schläge!$B74="","",Schläge!$B74)</f>
        <v/>
      </c>
      <c r="B74" s="23">
        <f>IF($A74="","",Schläge!$C74)</f>
        <v/>
      </c>
      <c r="C74" s="10">
        <f>IF($A74="","",T(Schläge!$D74))</f>
        <v/>
      </c>
      <c r="D74" s="23">
        <f>IF($A74="","",Schläge!$E74)</f>
        <v/>
      </c>
      <c r="E74" s="23">
        <f>IF($A74="","",ROUND(N(Schläge!$E74)*N(Schläge!$G74),2))</f>
        <v/>
      </c>
      <c r="F74" s="26">
        <f>IF($A74="","",SUMIFS(Maßnahmen!$F$2:$F$401,Maßnahmen!$B$2:$B$401,$A74,Maßnahmen!$D$2:$D$401,"erledigt"))</f>
        <v/>
      </c>
      <c r="G74" s="23">
        <f>IF($A74="","",SUMIFS(Maßnahmen!$H$2:$H$401,Maßnahmen!$B$2:$B$401,$A74,Maßnahmen!$D$2:$D$401,"erledigt"))</f>
        <v/>
      </c>
      <c r="H74" s="23">
        <f>IF($A74="","",SUMIFS(Maßnahmen!$L$2:$L$401,Maßnahmen!$B$2:$B$401,$A74,Maßnahmen!$D$2:$D$401,"erledigt"))</f>
        <v/>
      </c>
      <c r="I74" s="23">
        <f>IF($A74="","",ROUND(N($G74)+N($H74),2))</f>
        <v/>
      </c>
      <c r="J74" s="23">
        <f>IF($A74="","",ROUND(N($E74)-N($I74),2))</f>
        <v/>
      </c>
      <c r="K74" s="23">
        <f>IF(OR($A74="",N($B74)=0),"",ROUND($J74/$B74,2))</f>
        <v/>
      </c>
      <c r="L74" s="27">
        <f>IF($A74="","",COUNTIFS(Maßnahmen!$B$2:$B$401,$A74,Maßnahmen!$M$2:$M$401,"Preis fehlt"))</f>
        <v/>
      </c>
    </row>
    <row r="75">
      <c r="A75" s="10">
        <f>IF(Schläge!$B75="","",Schläge!$B75)</f>
        <v/>
      </c>
      <c r="B75" s="23">
        <f>IF($A75="","",Schläge!$C75)</f>
        <v/>
      </c>
      <c r="C75" s="10">
        <f>IF($A75="","",T(Schläge!$D75))</f>
        <v/>
      </c>
      <c r="D75" s="23">
        <f>IF($A75="","",Schläge!$E75)</f>
        <v/>
      </c>
      <c r="E75" s="23">
        <f>IF($A75="","",ROUND(N(Schläge!$E75)*N(Schläge!$G75),2))</f>
        <v/>
      </c>
      <c r="F75" s="26">
        <f>IF($A75="","",SUMIFS(Maßnahmen!$F$2:$F$401,Maßnahmen!$B$2:$B$401,$A75,Maßnahmen!$D$2:$D$401,"erledigt"))</f>
        <v/>
      </c>
      <c r="G75" s="23">
        <f>IF($A75="","",SUMIFS(Maßnahmen!$H$2:$H$401,Maßnahmen!$B$2:$B$401,$A75,Maßnahmen!$D$2:$D$401,"erledigt"))</f>
        <v/>
      </c>
      <c r="H75" s="23">
        <f>IF($A75="","",SUMIFS(Maßnahmen!$L$2:$L$401,Maßnahmen!$B$2:$B$401,$A75,Maßnahmen!$D$2:$D$401,"erledigt"))</f>
        <v/>
      </c>
      <c r="I75" s="23">
        <f>IF($A75="","",ROUND(N($G75)+N($H75),2))</f>
        <v/>
      </c>
      <c r="J75" s="23">
        <f>IF($A75="","",ROUND(N($E75)-N($I75),2))</f>
        <v/>
      </c>
      <c r="K75" s="23">
        <f>IF(OR($A75="",N($B75)=0),"",ROUND($J75/$B75,2))</f>
        <v/>
      </c>
      <c r="L75" s="27">
        <f>IF($A75="","",COUNTIFS(Maßnahmen!$B$2:$B$401,$A75,Maßnahmen!$M$2:$M$401,"Preis fehlt"))</f>
        <v/>
      </c>
    </row>
    <row r="76">
      <c r="A76" s="10">
        <f>IF(Schläge!$B76="","",Schläge!$B76)</f>
        <v/>
      </c>
      <c r="B76" s="23">
        <f>IF($A76="","",Schläge!$C76)</f>
        <v/>
      </c>
      <c r="C76" s="10">
        <f>IF($A76="","",T(Schläge!$D76))</f>
        <v/>
      </c>
      <c r="D76" s="23">
        <f>IF($A76="","",Schläge!$E76)</f>
        <v/>
      </c>
      <c r="E76" s="23">
        <f>IF($A76="","",ROUND(N(Schläge!$E76)*N(Schläge!$G76),2))</f>
        <v/>
      </c>
      <c r="F76" s="26">
        <f>IF($A76="","",SUMIFS(Maßnahmen!$F$2:$F$401,Maßnahmen!$B$2:$B$401,$A76,Maßnahmen!$D$2:$D$401,"erledigt"))</f>
        <v/>
      </c>
      <c r="G76" s="23">
        <f>IF($A76="","",SUMIFS(Maßnahmen!$H$2:$H$401,Maßnahmen!$B$2:$B$401,$A76,Maßnahmen!$D$2:$D$401,"erledigt"))</f>
        <v/>
      </c>
      <c r="H76" s="23">
        <f>IF($A76="","",SUMIFS(Maßnahmen!$L$2:$L$401,Maßnahmen!$B$2:$B$401,$A76,Maßnahmen!$D$2:$D$401,"erledigt"))</f>
        <v/>
      </c>
      <c r="I76" s="23">
        <f>IF($A76="","",ROUND(N($G76)+N($H76),2))</f>
        <v/>
      </c>
      <c r="J76" s="23">
        <f>IF($A76="","",ROUND(N($E76)-N($I76),2))</f>
        <v/>
      </c>
      <c r="K76" s="23">
        <f>IF(OR($A76="",N($B76)=0),"",ROUND($J76/$B76,2))</f>
        <v/>
      </c>
      <c r="L76" s="27">
        <f>IF($A76="","",COUNTIFS(Maßnahmen!$B$2:$B$401,$A76,Maßnahmen!$M$2:$M$401,"Preis fehlt"))</f>
        <v/>
      </c>
    </row>
    <row r="77">
      <c r="A77" s="10">
        <f>IF(Schläge!$B77="","",Schläge!$B77)</f>
        <v/>
      </c>
      <c r="B77" s="23">
        <f>IF($A77="","",Schläge!$C77)</f>
        <v/>
      </c>
      <c r="C77" s="10">
        <f>IF($A77="","",T(Schläge!$D77))</f>
        <v/>
      </c>
      <c r="D77" s="23">
        <f>IF($A77="","",Schläge!$E77)</f>
        <v/>
      </c>
      <c r="E77" s="23">
        <f>IF($A77="","",ROUND(N(Schläge!$E77)*N(Schläge!$G77),2))</f>
        <v/>
      </c>
      <c r="F77" s="26">
        <f>IF($A77="","",SUMIFS(Maßnahmen!$F$2:$F$401,Maßnahmen!$B$2:$B$401,$A77,Maßnahmen!$D$2:$D$401,"erledigt"))</f>
        <v/>
      </c>
      <c r="G77" s="23">
        <f>IF($A77="","",SUMIFS(Maßnahmen!$H$2:$H$401,Maßnahmen!$B$2:$B$401,$A77,Maßnahmen!$D$2:$D$401,"erledigt"))</f>
        <v/>
      </c>
      <c r="H77" s="23">
        <f>IF($A77="","",SUMIFS(Maßnahmen!$L$2:$L$401,Maßnahmen!$B$2:$B$401,$A77,Maßnahmen!$D$2:$D$401,"erledigt"))</f>
        <v/>
      </c>
      <c r="I77" s="23">
        <f>IF($A77="","",ROUND(N($G77)+N($H77),2))</f>
        <v/>
      </c>
      <c r="J77" s="23">
        <f>IF($A77="","",ROUND(N($E77)-N($I77),2))</f>
        <v/>
      </c>
      <c r="K77" s="23">
        <f>IF(OR($A77="",N($B77)=0),"",ROUND($J77/$B77,2))</f>
        <v/>
      </c>
      <c r="L77" s="27">
        <f>IF($A77="","",COUNTIFS(Maßnahmen!$B$2:$B$401,$A77,Maßnahmen!$M$2:$M$401,"Preis fehlt"))</f>
        <v/>
      </c>
    </row>
    <row r="78">
      <c r="A78" s="10">
        <f>IF(Schläge!$B78="","",Schläge!$B78)</f>
        <v/>
      </c>
      <c r="B78" s="23">
        <f>IF($A78="","",Schläge!$C78)</f>
        <v/>
      </c>
      <c r="C78" s="10">
        <f>IF($A78="","",T(Schläge!$D78))</f>
        <v/>
      </c>
      <c r="D78" s="23">
        <f>IF($A78="","",Schläge!$E78)</f>
        <v/>
      </c>
      <c r="E78" s="23">
        <f>IF($A78="","",ROUND(N(Schläge!$E78)*N(Schläge!$G78),2))</f>
        <v/>
      </c>
      <c r="F78" s="26">
        <f>IF($A78="","",SUMIFS(Maßnahmen!$F$2:$F$401,Maßnahmen!$B$2:$B$401,$A78,Maßnahmen!$D$2:$D$401,"erledigt"))</f>
        <v/>
      </c>
      <c r="G78" s="23">
        <f>IF($A78="","",SUMIFS(Maßnahmen!$H$2:$H$401,Maßnahmen!$B$2:$B$401,$A78,Maßnahmen!$D$2:$D$401,"erledigt"))</f>
        <v/>
      </c>
      <c r="H78" s="23">
        <f>IF($A78="","",SUMIFS(Maßnahmen!$L$2:$L$401,Maßnahmen!$B$2:$B$401,$A78,Maßnahmen!$D$2:$D$401,"erledigt"))</f>
        <v/>
      </c>
      <c r="I78" s="23">
        <f>IF($A78="","",ROUND(N($G78)+N($H78),2))</f>
        <v/>
      </c>
      <c r="J78" s="23">
        <f>IF($A78="","",ROUND(N($E78)-N($I78),2))</f>
        <v/>
      </c>
      <c r="K78" s="23">
        <f>IF(OR($A78="",N($B78)=0),"",ROUND($J78/$B78,2))</f>
        <v/>
      </c>
      <c r="L78" s="27">
        <f>IF($A78="","",COUNTIFS(Maßnahmen!$B$2:$B$401,$A78,Maßnahmen!$M$2:$M$401,"Preis fehlt"))</f>
        <v/>
      </c>
    </row>
    <row r="79">
      <c r="A79" s="10">
        <f>IF(Schläge!$B79="","",Schläge!$B79)</f>
        <v/>
      </c>
      <c r="B79" s="23">
        <f>IF($A79="","",Schläge!$C79)</f>
        <v/>
      </c>
      <c r="C79" s="10">
        <f>IF($A79="","",T(Schläge!$D79))</f>
        <v/>
      </c>
      <c r="D79" s="23">
        <f>IF($A79="","",Schläge!$E79)</f>
        <v/>
      </c>
      <c r="E79" s="23">
        <f>IF($A79="","",ROUND(N(Schläge!$E79)*N(Schläge!$G79),2))</f>
        <v/>
      </c>
      <c r="F79" s="26">
        <f>IF($A79="","",SUMIFS(Maßnahmen!$F$2:$F$401,Maßnahmen!$B$2:$B$401,$A79,Maßnahmen!$D$2:$D$401,"erledigt"))</f>
        <v/>
      </c>
      <c r="G79" s="23">
        <f>IF($A79="","",SUMIFS(Maßnahmen!$H$2:$H$401,Maßnahmen!$B$2:$B$401,$A79,Maßnahmen!$D$2:$D$401,"erledigt"))</f>
        <v/>
      </c>
      <c r="H79" s="23">
        <f>IF($A79="","",SUMIFS(Maßnahmen!$L$2:$L$401,Maßnahmen!$B$2:$B$401,$A79,Maßnahmen!$D$2:$D$401,"erledigt"))</f>
        <v/>
      </c>
      <c r="I79" s="23">
        <f>IF($A79="","",ROUND(N($G79)+N($H79),2))</f>
        <v/>
      </c>
      <c r="J79" s="23">
        <f>IF($A79="","",ROUND(N($E79)-N($I79),2))</f>
        <v/>
      </c>
      <c r="K79" s="23">
        <f>IF(OR($A79="",N($B79)=0),"",ROUND($J79/$B79,2))</f>
        <v/>
      </c>
      <c r="L79" s="27">
        <f>IF($A79="","",COUNTIFS(Maßnahmen!$B$2:$B$401,$A79,Maßnahmen!$M$2:$M$401,"Preis fehlt"))</f>
        <v/>
      </c>
    </row>
    <row r="80">
      <c r="A80" s="10">
        <f>IF(Schläge!$B80="","",Schläge!$B80)</f>
        <v/>
      </c>
      <c r="B80" s="23">
        <f>IF($A80="","",Schläge!$C80)</f>
        <v/>
      </c>
      <c r="C80" s="10">
        <f>IF($A80="","",T(Schläge!$D80))</f>
        <v/>
      </c>
      <c r="D80" s="23">
        <f>IF($A80="","",Schläge!$E80)</f>
        <v/>
      </c>
      <c r="E80" s="23">
        <f>IF($A80="","",ROUND(N(Schläge!$E80)*N(Schläge!$G80),2))</f>
        <v/>
      </c>
      <c r="F80" s="26">
        <f>IF($A80="","",SUMIFS(Maßnahmen!$F$2:$F$401,Maßnahmen!$B$2:$B$401,$A80,Maßnahmen!$D$2:$D$401,"erledigt"))</f>
        <v/>
      </c>
      <c r="G80" s="23">
        <f>IF($A80="","",SUMIFS(Maßnahmen!$H$2:$H$401,Maßnahmen!$B$2:$B$401,$A80,Maßnahmen!$D$2:$D$401,"erledigt"))</f>
        <v/>
      </c>
      <c r="H80" s="23">
        <f>IF($A80="","",SUMIFS(Maßnahmen!$L$2:$L$401,Maßnahmen!$B$2:$B$401,$A80,Maßnahmen!$D$2:$D$401,"erledigt"))</f>
        <v/>
      </c>
      <c r="I80" s="23">
        <f>IF($A80="","",ROUND(N($G80)+N($H80),2))</f>
        <v/>
      </c>
      <c r="J80" s="23">
        <f>IF($A80="","",ROUND(N($E80)-N($I80),2))</f>
        <v/>
      </c>
      <c r="K80" s="23">
        <f>IF(OR($A80="",N($B80)=0),"",ROUND($J80/$B80,2))</f>
        <v/>
      </c>
      <c r="L80" s="27">
        <f>IF($A80="","",COUNTIFS(Maßnahmen!$B$2:$B$401,$A80,Maßnahmen!$M$2:$M$401,"Preis fehlt"))</f>
        <v/>
      </c>
    </row>
    <row r="81">
      <c r="A81" s="10">
        <f>IF(Schläge!$B81="","",Schläge!$B81)</f>
        <v/>
      </c>
      <c r="B81" s="23">
        <f>IF($A81="","",Schläge!$C81)</f>
        <v/>
      </c>
      <c r="C81" s="10">
        <f>IF($A81="","",T(Schläge!$D81))</f>
        <v/>
      </c>
      <c r="D81" s="23">
        <f>IF($A81="","",Schläge!$E81)</f>
        <v/>
      </c>
      <c r="E81" s="23">
        <f>IF($A81="","",ROUND(N(Schläge!$E81)*N(Schläge!$G81),2))</f>
        <v/>
      </c>
      <c r="F81" s="26">
        <f>IF($A81="","",SUMIFS(Maßnahmen!$F$2:$F$401,Maßnahmen!$B$2:$B$401,$A81,Maßnahmen!$D$2:$D$401,"erledigt"))</f>
        <v/>
      </c>
      <c r="G81" s="23">
        <f>IF($A81="","",SUMIFS(Maßnahmen!$H$2:$H$401,Maßnahmen!$B$2:$B$401,$A81,Maßnahmen!$D$2:$D$401,"erledigt"))</f>
        <v/>
      </c>
      <c r="H81" s="23">
        <f>IF($A81="","",SUMIFS(Maßnahmen!$L$2:$L$401,Maßnahmen!$B$2:$B$401,$A81,Maßnahmen!$D$2:$D$401,"erledigt"))</f>
        <v/>
      </c>
      <c r="I81" s="23">
        <f>IF($A81="","",ROUND(N($G81)+N($H81),2))</f>
        <v/>
      </c>
      <c r="J81" s="23">
        <f>IF($A81="","",ROUND(N($E81)-N($I81),2))</f>
        <v/>
      </c>
      <c r="K81" s="23">
        <f>IF(OR($A81="",N($B81)=0),"",ROUND($J81/$B81,2))</f>
        <v/>
      </c>
      <c r="L81" s="27">
        <f>IF($A81="","",COUNTIFS(Maßnahmen!$B$2:$B$401,$A81,Maßnahmen!$M$2:$M$401,"Preis fehlt"))</f>
        <v/>
      </c>
    </row>
    <row r="82">
      <c r="A82" s="10">
        <f>IF(Schläge!$B82="","",Schläge!$B82)</f>
        <v/>
      </c>
      <c r="B82" s="23">
        <f>IF($A82="","",Schläge!$C82)</f>
        <v/>
      </c>
      <c r="C82" s="10">
        <f>IF($A82="","",T(Schläge!$D82))</f>
        <v/>
      </c>
      <c r="D82" s="23">
        <f>IF($A82="","",Schläge!$E82)</f>
        <v/>
      </c>
      <c r="E82" s="23">
        <f>IF($A82="","",ROUND(N(Schläge!$E82)*N(Schläge!$G82),2))</f>
        <v/>
      </c>
      <c r="F82" s="26">
        <f>IF($A82="","",SUMIFS(Maßnahmen!$F$2:$F$401,Maßnahmen!$B$2:$B$401,$A82,Maßnahmen!$D$2:$D$401,"erledigt"))</f>
        <v/>
      </c>
      <c r="G82" s="23">
        <f>IF($A82="","",SUMIFS(Maßnahmen!$H$2:$H$401,Maßnahmen!$B$2:$B$401,$A82,Maßnahmen!$D$2:$D$401,"erledigt"))</f>
        <v/>
      </c>
      <c r="H82" s="23">
        <f>IF($A82="","",SUMIFS(Maßnahmen!$L$2:$L$401,Maßnahmen!$B$2:$B$401,$A82,Maßnahmen!$D$2:$D$401,"erledigt"))</f>
        <v/>
      </c>
      <c r="I82" s="23">
        <f>IF($A82="","",ROUND(N($G82)+N($H82),2))</f>
        <v/>
      </c>
      <c r="J82" s="23">
        <f>IF($A82="","",ROUND(N($E82)-N($I82),2))</f>
        <v/>
      </c>
      <c r="K82" s="23">
        <f>IF(OR($A82="",N($B82)=0),"",ROUND($J82/$B82,2))</f>
        <v/>
      </c>
      <c r="L82" s="27">
        <f>IF($A82="","",COUNTIFS(Maßnahmen!$B$2:$B$401,$A82,Maßnahmen!$M$2:$M$401,"Preis fehlt"))</f>
        <v/>
      </c>
    </row>
    <row r="83">
      <c r="A83" s="10">
        <f>IF(Schläge!$B83="","",Schläge!$B83)</f>
        <v/>
      </c>
      <c r="B83" s="23">
        <f>IF($A83="","",Schläge!$C83)</f>
        <v/>
      </c>
      <c r="C83" s="10">
        <f>IF($A83="","",T(Schläge!$D83))</f>
        <v/>
      </c>
      <c r="D83" s="23">
        <f>IF($A83="","",Schläge!$E83)</f>
        <v/>
      </c>
      <c r="E83" s="23">
        <f>IF($A83="","",ROUND(N(Schläge!$E83)*N(Schläge!$G83),2))</f>
        <v/>
      </c>
      <c r="F83" s="26">
        <f>IF($A83="","",SUMIFS(Maßnahmen!$F$2:$F$401,Maßnahmen!$B$2:$B$401,$A83,Maßnahmen!$D$2:$D$401,"erledigt"))</f>
        <v/>
      </c>
      <c r="G83" s="23">
        <f>IF($A83="","",SUMIFS(Maßnahmen!$H$2:$H$401,Maßnahmen!$B$2:$B$401,$A83,Maßnahmen!$D$2:$D$401,"erledigt"))</f>
        <v/>
      </c>
      <c r="H83" s="23">
        <f>IF($A83="","",SUMIFS(Maßnahmen!$L$2:$L$401,Maßnahmen!$B$2:$B$401,$A83,Maßnahmen!$D$2:$D$401,"erledigt"))</f>
        <v/>
      </c>
      <c r="I83" s="23">
        <f>IF($A83="","",ROUND(N($G83)+N($H83),2))</f>
        <v/>
      </c>
      <c r="J83" s="23">
        <f>IF($A83="","",ROUND(N($E83)-N($I83),2))</f>
        <v/>
      </c>
      <c r="K83" s="23">
        <f>IF(OR($A83="",N($B83)=0),"",ROUND($J83/$B83,2))</f>
        <v/>
      </c>
      <c r="L83" s="27">
        <f>IF($A83="","",COUNTIFS(Maßnahmen!$B$2:$B$401,$A83,Maßnahmen!$M$2:$M$401,"Preis fehlt"))</f>
        <v/>
      </c>
    </row>
    <row r="84">
      <c r="A84" s="10">
        <f>IF(Schläge!$B84="","",Schläge!$B84)</f>
        <v/>
      </c>
      <c r="B84" s="23">
        <f>IF($A84="","",Schläge!$C84)</f>
        <v/>
      </c>
      <c r="C84" s="10">
        <f>IF($A84="","",T(Schläge!$D84))</f>
        <v/>
      </c>
      <c r="D84" s="23">
        <f>IF($A84="","",Schläge!$E84)</f>
        <v/>
      </c>
      <c r="E84" s="23">
        <f>IF($A84="","",ROUND(N(Schläge!$E84)*N(Schläge!$G84),2))</f>
        <v/>
      </c>
      <c r="F84" s="26">
        <f>IF($A84="","",SUMIFS(Maßnahmen!$F$2:$F$401,Maßnahmen!$B$2:$B$401,$A84,Maßnahmen!$D$2:$D$401,"erledigt"))</f>
        <v/>
      </c>
      <c r="G84" s="23">
        <f>IF($A84="","",SUMIFS(Maßnahmen!$H$2:$H$401,Maßnahmen!$B$2:$B$401,$A84,Maßnahmen!$D$2:$D$401,"erledigt"))</f>
        <v/>
      </c>
      <c r="H84" s="23">
        <f>IF($A84="","",SUMIFS(Maßnahmen!$L$2:$L$401,Maßnahmen!$B$2:$B$401,$A84,Maßnahmen!$D$2:$D$401,"erledigt"))</f>
        <v/>
      </c>
      <c r="I84" s="23">
        <f>IF($A84="","",ROUND(N($G84)+N($H84),2))</f>
        <v/>
      </c>
      <c r="J84" s="23">
        <f>IF($A84="","",ROUND(N($E84)-N($I84),2))</f>
        <v/>
      </c>
      <c r="K84" s="23">
        <f>IF(OR($A84="",N($B84)=0),"",ROUND($J84/$B84,2))</f>
        <v/>
      </c>
      <c r="L84" s="27">
        <f>IF($A84="","",COUNTIFS(Maßnahmen!$B$2:$B$401,$A84,Maßnahmen!$M$2:$M$401,"Preis fehlt"))</f>
        <v/>
      </c>
    </row>
    <row r="85">
      <c r="A85" s="10">
        <f>IF(Schläge!$B85="","",Schläge!$B85)</f>
        <v/>
      </c>
      <c r="B85" s="23">
        <f>IF($A85="","",Schläge!$C85)</f>
        <v/>
      </c>
      <c r="C85" s="10">
        <f>IF($A85="","",T(Schläge!$D85))</f>
        <v/>
      </c>
      <c r="D85" s="23">
        <f>IF($A85="","",Schläge!$E85)</f>
        <v/>
      </c>
      <c r="E85" s="23">
        <f>IF($A85="","",ROUND(N(Schläge!$E85)*N(Schläge!$G85),2))</f>
        <v/>
      </c>
      <c r="F85" s="26">
        <f>IF($A85="","",SUMIFS(Maßnahmen!$F$2:$F$401,Maßnahmen!$B$2:$B$401,$A85,Maßnahmen!$D$2:$D$401,"erledigt"))</f>
        <v/>
      </c>
      <c r="G85" s="23">
        <f>IF($A85="","",SUMIFS(Maßnahmen!$H$2:$H$401,Maßnahmen!$B$2:$B$401,$A85,Maßnahmen!$D$2:$D$401,"erledigt"))</f>
        <v/>
      </c>
      <c r="H85" s="23">
        <f>IF($A85="","",SUMIFS(Maßnahmen!$L$2:$L$401,Maßnahmen!$B$2:$B$401,$A85,Maßnahmen!$D$2:$D$401,"erledigt"))</f>
        <v/>
      </c>
      <c r="I85" s="23">
        <f>IF($A85="","",ROUND(N($G85)+N($H85),2))</f>
        <v/>
      </c>
      <c r="J85" s="23">
        <f>IF($A85="","",ROUND(N($E85)-N($I85),2))</f>
        <v/>
      </c>
      <c r="K85" s="23">
        <f>IF(OR($A85="",N($B85)=0),"",ROUND($J85/$B85,2))</f>
        <v/>
      </c>
      <c r="L85" s="27">
        <f>IF($A85="","",COUNTIFS(Maßnahmen!$B$2:$B$401,$A85,Maßnahmen!$M$2:$M$401,"Preis fehlt"))</f>
        <v/>
      </c>
    </row>
    <row r="86">
      <c r="A86" s="10">
        <f>IF(Schläge!$B86="","",Schläge!$B86)</f>
        <v/>
      </c>
      <c r="B86" s="23">
        <f>IF($A86="","",Schläge!$C86)</f>
        <v/>
      </c>
      <c r="C86" s="10">
        <f>IF($A86="","",T(Schläge!$D86))</f>
        <v/>
      </c>
      <c r="D86" s="23">
        <f>IF($A86="","",Schläge!$E86)</f>
        <v/>
      </c>
      <c r="E86" s="23">
        <f>IF($A86="","",ROUND(N(Schläge!$E86)*N(Schläge!$G86),2))</f>
        <v/>
      </c>
      <c r="F86" s="26">
        <f>IF($A86="","",SUMIFS(Maßnahmen!$F$2:$F$401,Maßnahmen!$B$2:$B$401,$A86,Maßnahmen!$D$2:$D$401,"erledigt"))</f>
        <v/>
      </c>
      <c r="G86" s="23">
        <f>IF($A86="","",SUMIFS(Maßnahmen!$H$2:$H$401,Maßnahmen!$B$2:$B$401,$A86,Maßnahmen!$D$2:$D$401,"erledigt"))</f>
        <v/>
      </c>
      <c r="H86" s="23">
        <f>IF($A86="","",SUMIFS(Maßnahmen!$L$2:$L$401,Maßnahmen!$B$2:$B$401,$A86,Maßnahmen!$D$2:$D$401,"erledigt"))</f>
        <v/>
      </c>
      <c r="I86" s="23">
        <f>IF($A86="","",ROUND(N($G86)+N($H86),2))</f>
        <v/>
      </c>
      <c r="J86" s="23">
        <f>IF($A86="","",ROUND(N($E86)-N($I86),2))</f>
        <v/>
      </c>
      <c r="K86" s="23">
        <f>IF(OR($A86="",N($B86)=0),"",ROUND($J86/$B86,2))</f>
        <v/>
      </c>
      <c r="L86" s="27">
        <f>IF($A86="","",COUNTIFS(Maßnahmen!$B$2:$B$401,$A86,Maßnahmen!$M$2:$M$401,"Preis fehlt"))</f>
        <v/>
      </c>
    </row>
    <row r="87">
      <c r="A87" s="10">
        <f>IF(Schläge!$B87="","",Schläge!$B87)</f>
        <v/>
      </c>
      <c r="B87" s="23">
        <f>IF($A87="","",Schläge!$C87)</f>
        <v/>
      </c>
      <c r="C87" s="10">
        <f>IF($A87="","",T(Schläge!$D87))</f>
        <v/>
      </c>
      <c r="D87" s="23">
        <f>IF($A87="","",Schläge!$E87)</f>
        <v/>
      </c>
      <c r="E87" s="23">
        <f>IF($A87="","",ROUND(N(Schläge!$E87)*N(Schläge!$G87),2))</f>
        <v/>
      </c>
      <c r="F87" s="26">
        <f>IF($A87="","",SUMIFS(Maßnahmen!$F$2:$F$401,Maßnahmen!$B$2:$B$401,$A87,Maßnahmen!$D$2:$D$401,"erledigt"))</f>
        <v/>
      </c>
      <c r="G87" s="23">
        <f>IF($A87="","",SUMIFS(Maßnahmen!$H$2:$H$401,Maßnahmen!$B$2:$B$401,$A87,Maßnahmen!$D$2:$D$401,"erledigt"))</f>
        <v/>
      </c>
      <c r="H87" s="23">
        <f>IF($A87="","",SUMIFS(Maßnahmen!$L$2:$L$401,Maßnahmen!$B$2:$B$401,$A87,Maßnahmen!$D$2:$D$401,"erledigt"))</f>
        <v/>
      </c>
      <c r="I87" s="23">
        <f>IF($A87="","",ROUND(N($G87)+N($H87),2))</f>
        <v/>
      </c>
      <c r="J87" s="23">
        <f>IF($A87="","",ROUND(N($E87)-N($I87),2))</f>
        <v/>
      </c>
      <c r="K87" s="23">
        <f>IF(OR($A87="",N($B87)=0),"",ROUND($J87/$B87,2))</f>
        <v/>
      </c>
      <c r="L87" s="27">
        <f>IF($A87="","",COUNTIFS(Maßnahmen!$B$2:$B$401,$A87,Maßnahmen!$M$2:$M$401,"Preis fehlt"))</f>
        <v/>
      </c>
    </row>
    <row r="88">
      <c r="A88" s="10">
        <f>IF(Schläge!$B88="","",Schläge!$B88)</f>
        <v/>
      </c>
      <c r="B88" s="23">
        <f>IF($A88="","",Schläge!$C88)</f>
        <v/>
      </c>
      <c r="C88" s="10">
        <f>IF($A88="","",T(Schläge!$D88))</f>
        <v/>
      </c>
      <c r="D88" s="23">
        <f>IF($A88="","",Schläge!$E88)</f>
        <v/>
      </c>
      <c r="E88" s="23">
        <f>IF($A88="","",ROUND(N(Schläge!$E88)*N(Schläge!$G88),2))</f>
        <v/>
      </c>
      <c r="F88" s="26">
        <f>IF($A88="","",SUMIFS(Maßnahmen!$F$2:$F$401,Maßnahmen!$B$2:$B$401,$A88,Maßnahmen!$D$2:$D$401,"erledigt"))</f>
        <v/>
      </c>
      <c r="G88" s="23">
        <f>IF($A88="","",SUMIFS(Maßnahmen!$H$2:$H$401,Maßnahmen!$B$2:$B$401,$A88,Maßnahmen!$D$2:$D$401,"erledigt"))</f>
        <v/>
      </c>
      <c r="H88" s="23">
        <f>IF($A88="","",SUMIFS(Maßnahmen!$L$2:$L$401,Maßnahmen!$B$2:$B$401,$A88,Maßnahmen!$D$2:$D$401,"erledigt"))</f>
        <v/>
      </c>
      <c r="I88" s="23">
        <f>IF($A88="","",ROUND(N($G88)+N($H88),2))</f>
        <v/>
      </c>
      <c r="J88" s="23">
        <f>IF($A88="","",ROUND(N($E88)-N($I88),2))</f>
        <v/>
      </c>
      <c r="K88" s="23">
        <f>IF(OR($A88="",N($B88)=0),"",ROUND($J88/$B88,2))</f>
        <v/>
      </c>
      <c r="L88" s="27">
        <f>IF($A88="","",COUNTIFS(Maßnahmen!$B$2:$B$401,$A88,Maßnahmen!$M$2:$M$401,"Preis fehlt"))</f>
        <v/>
      </c>
    </row>
    <row r="89">
      <c r="A89" s="10">
        <f>IF(Schläge!$B89="","",Schläge!$B89)</f>
        <v/>
      </c>
      <c r="B89" s="23">
        <f>IF($A89="","",Schläge!$C89)</f>
        <v/>
      </c>
      <c r="C89" s="10">
        <f>IF($A89="","",T(Schläge!$D89))</f>
        <v/>
      </c>
      <c r="D89" s="23">
        <f>IF($A89="","",Schläge!$E89)</f>
        <v/>
      </c>
      <c r="E89" s="23">
        <f>IF($A89="","",ROUND(N(Schläge!$E89)*N(Schläge!$G89),2))</f>
        <v/>
      </c>
      <c r="F89" s="26">
        <f>IF($A89="","",SUMIFS(Maßnahmen!$F$2:$F$401,Maßnahmen!$B$2:$B$401,$A89,Maßnahmen!$D$2:$D$401,"erledigt"))</f>
        <v/>
      </c>
      <c r="G89" s="23">
        <f>IF($A89="","",SUMIFS(Maßnahmen!$H$2:$H$401,Maßnahmen!$B$2:$B$401,$A89,Maßnahmen!$D$2:$D$401,"erledigt"))</f>
        <v/>
      </c>
      <c r="H89" s="23">
        <f>IF($A89="","",SUMIFS(Maßnahmen!$L$2:$L$401,Maßnahmen!$B$2:$B$401,$A89,Maßnahmen!$D$2:$D$401,"erledigt"))</f>
        <v/>
      </c>
      <c r="I89" s="23">
        <f>IF($A89="","",ROUND(N($G89)+N($H89),2))</f>
        <v/>
      </c>
      <c r="J89" s="23">
        <f>IF($A89="","",ROUND(N($E89)-N($I89),2))</f>
        <v/>
      </c>
      <c r="K89" s="23">
        <f>IF(OR($A89="",N($B89)=0),"",ROUND($J89/$B89,2))</f>
        <v/>
      </c>
      <c r="L89" s="27">
        <f>IF($A89="","",COUNTIFS(Maßnahmen!$B$2:$B$401,$A89,Maßnahmen!$M$2:$M$401,"Preis fehlt"))</f>
        <v/>
      </c>
    </row>
    <row r="90">
      <c r="A90" s="10">
        <f>IF(Schläge!$B90="","",Schläge!$B90)</f>
        <v/>
      </c>
      <c r="B90" s="23">
        <f>IF($A90="","",Schläge!$C90)</f>
        <v/>
      </c>
      <c r="C90" s="10">
        <f>IF($A90="","",T(Schläge!$D90))</f>
        <v/>
      </c>
      <c r="D90" s="23">
        <f>IF($A90="","",Schläge!$E90)</f>
        <v/>
      </c>
      <c r="E90" s="23">
        <f>IF($A90="","",ROUND(N(Schläge!$E90)*N(Schläge!$G90),2))</f>
        <v/>
      </c>
      <c r="F90" s="26">
        <f>IF($A90="","",SUMIFS(Maßnahmen!$F$2:$F$401,Maßnahmen!$B$2:$B$401,$A90,Maßnahmen!$D$2:$D$401,"erledigt"))</f>
        <v/>
      </c>
      <c r="G90" s="23">
        <f>IF($A90="","",SUMIFS(Maßnahmen!$H$2:$H$401,Maßnahmen!$B$2:$B$401,$A90,Maßnahmen!$D$2:$D$401,"erledigt"))</f>
        <v/>
      </c>
      <c r="H90" s="23">
        <f>IF($A90="","",SUMIFS(Maßnahmen!$L$2:$L$401,Maßnahmen!$B$2:$B$401,$A90,Maßnahmen!$D$2:$D$401,"erledigt"))</f>
        <v/>
      </c>
      <c r="I90" s="23">
        <f>IF($A90="","",ROUND(N($G90)+N($H90),2))</f>
        <v/>
      </c>
      <c r="J90" s="23">
        <f>IF($A90="","",ROUND(N($E90)-N($I90),2))</f>
        <v/>
      </c>
      <c r="K90" s="23">
        <f>IF(OR($A90="",N($B90)=0),"",ROUND($J90/$B90,2))</f>
        <v/>
      </c>
      <c r="L90" s="27">
        <f>IF($A90="","",COUNTIFS(Maßnahmen!$B$2:$B$401,$A90,Maßnahmen!$M$2:$M$401,"Preis fehlt"))</f>
        <v/>
      </c>
    </row>
    <row r="91">
      <c r="A91" s="10">
        <f>IF(Schläge!$B91="","",Schläge!$B91)</f>
        <v/>
      </c>
      <c r="B91" s="23">
        <f>IF($A91="","",Schläge!$C91)</f>
        <v/>
      </c>
      <c r="C91" s="10">
        <f>IF($A91="","",T(Schläge!$D91))</f>
        <v/>
      </c>
      <c r="D91" s="23">
        <f>IF($A91="","",Schläge!$E91)</f>
        <v/>
      </c>
      <c r="E91" s="23">
        <f>IF($A91="","",ROUND(N(Schläge!$E91)*N(Schläge!$G91),2))</f>
        <v/>
      </c>
      <c r="F91" s="26">
        <f>IF($A91="","",SUMIFS(Maßnahmen!$F$2:$F$401,Maßnahmen!$B$2:$B$401,$A91,Maßnahmen!$D$2:$D$401,"erledigt"))</f>
        <v/>
      </c>
      <c r="G91" s="23">
        <f>IF($A91="","",SUMIFS(Maßnahmen!$H$2:$H$401,Maßnahmen!$B$2:$B$401,$A91,Maßnahmen!$D$2:$D$401,"erledigt"))</f>
        <v/>
      </c>
      <c r="H91" s="23">
        <f>IF($A91="","",SUMIFS(Maßnahmen!$L$2:$L$401,Maßnahmen!$B$2:$B$401,$A91,Maßnahmen!$D$2:$D$401,"erledigt"))</f>
        <v/>
      </c>
      <c r="I91" s="23">
        <f>IF($A91="","",ROUND(N($G91)+N($H91),2))</f>
        <v/>
      </c>
      <c r="J91" s="23">
        <f>IF($A91="","",ROUND(N($E91)-N($I91),2))</f>
        <v/>
      </c>
      <c r="K91" s="23">
        <f>IF(OR($A91="",N($B91)=0),"",ROUND($J91/$B91,2))</f>
        <v/>
      </c>
      <c r="L91" s="27">
        <f>IF($A91="","",COUNTIFS(Maßnahmen!$B$2:$B$401,$A91,Maßnahmen!$M$2:$M$401,"Preis fehlt"))</f>
        <v/>
      </c>
    </row>
    <row r="92">
      <c r="A92" s="10">
        <f>IF(Schläge!$B92="","",Schläge!$B92)</f>
        <v/>
      </c>
      <c r="B92" s="23">
        <f>IF($A92="","",Schläge!$C92)</f>
        <v/>
      </c>
      <c r="C92" s="10">
        <f>IF($A92="","",T(Schläge!$D92))</f>
        <v/>
      </c>
      <c r="D92" s="23">
        <f>IF($A92="","",Schläge!$E92)</f>
        <v/>
      </c>
      <c r="E92" s="23">
        <f>IF($A92="","",ROUND(N(Schläge!$E92)*N(Schläge!$G92),2))</f>
        <v/>
      </c>
      <c r="F92" s="26">
        <f>IF($A92="","",SUMIFS(Maßnahmen!$F$2:$F$401,Maßnahmen!$B$2:$B$401,$A92,Maßnahmen!$D$2:$D$401,"erledigt"))</f>
        <v/>
      </c>
      <c r="G92" s="23">
        <f>IF($A92="","",SUMIFS(Maßnahmen!$H$2:$H$401,Maßnahmen!$B$2:$B$401,$A92,Maßnahmen!$D$2:$D$401,"erledigt"))</f>
        <v/>
      </c>
      <c r="H92" s="23">
        <f>IF($A92="","",SUMIFS(Maßnahmen!$L$2:$L$401,Maßnahmen!$B$2:$B$401,$A92,Maßnahmen!$D$2:$D$401,"erledigt"))</f>
        <v/>
      </c>
      <c r="I92" s="23">
        <f>IF($A92="","",ROUND(N($G92)+N($H92),2))</f>
        <v/>
      </c>
      <c r="J92" s="23">
        <f>IF($A92="","",ROUND(N($E92)-N($I92),2))</f>
        <v/>
      </c>
      <c r="K92" s="23">
        <f>IF(OR($A92="",N($B92)=0),"",ROUND($J92/$B92,2))</f>
        <v/>
      </c>
      <c r="L92" s="27">
        <f>IF($A92="","",COUNTIFS(Maßnahmen!$B$2:$B$401,$A92,Maßnahmen!$M$2:$M$401,"Preis fehlt"))</f>
        <v/>
      </c>
    </row>
    <row r="93">
      <c r="A93" s="10">
        <f>IF(Schläge!$B93="","",Schläge!$B93)</f>
        <v/>
      </c>
      <c r="B93" s="23">
        <f>IF($A93="","",Schläge!$C93)</f>
        <v/>
      </c>
      <c r="C93" s="10">
        <f>IF($A93="","",T(Schläge!$D93))</f>
        <v/>
      </c>
      <c r="D93" s="23">
        <f>IF($A93="","",Schläge!$E93)</f>
        <v/>
      </c>
      <c r="E93" s="23">
        <f>IF($A93="","",ROUND(N(Schläge!$E93)*N(Schläge!$G93),2))</f>
        <v/>
      </c>
      <c r="F93" s="26">
        <f>IF($A93="","",SUMIFS(Maßnahmen!$F$2:$F$401,Maßnahmen!$B$2:$B$401,$A93,Maßnahmen!$D$2:$D$401,"erledigt"))</f>
        <v/>
      </c>
      <c r="G93" s="23">
        <f>IF($A93="","",SUMIFS(Maßnahmen!$H$2:$H$401,Maßnahmen!$B$2:$B$401,$A93,Maßnahmen!$D$2:$D$401,"erledigt"))</f>
        <v/>
      </c>
      <c r="H93" s="23">
        <f>IF($A93="","",SUMIFS(Maßnahmen!$L$2:$L$401,Maßnahmen!$B$2:$B$401,$A93,Maßnahmen!$D$2:$D$401,"erledigt"))</f>
        <v/>
      </c>
      <c r="I93" s="23">
        <f>IF($A93="","",ROUND(N($G93)+N($H93),2))</f>
        <v/>
      </c>
      <c r="J93" s="23">
        <f>IF($A93="","",ROUND(N($E93)-N($I93),2))</f>
        <v/>
      </c>
      <c r="K93" s="23">
        <f>IF(OR($A93="",N($B93)=0),"",ROUND($J93/$B93,2))</f>
        <v/>
      </c>
      <c r="L93" s="27">
        <f>IF($A93="","",COUNTIFS(Maßnahmen!$B$2:$B$401,$A93,Maßnahmen!$M$2:$M$401,"Preis fehlt"))</f>
        <v/>
      </c>
    </row>
    <row r="94">
      <c r="A94" s="10">
        <f>IF(Schläge!$B94="","",Schläge!$B94)</f>
        <v/>
      </c>
      <c r="B94" s="23">
        <f>IF($A94="","",Schläge!$C94)</f>
        <v/>
      </c>
      <c r="C94" s="10">
        <f>IF($A94="","",T(Schläge!$D94))</f>
        <v/>
      </c>
      <c r="D94" s="23">
        <f>IF($A94="","",Schläge!$E94)</f>
        <v/>
      </c>
      <c r="E94" s="23">
        <f>IF($A94="","",ROUND(N(Schläge!$E94)*N(Schläge!$G94),2))</f>
        <v/>
      </c>
      <c r="F94" s="26">
        <f>IF($A94="","",SUMIFS(Maßnahmen!$F$2:$F$401,Maßnahmen!$B$2:$B$401,$A94,Maßnahmen!$D$2:$D$401,"erledigt"))</f>
        <v/>
      </c>
      <c r="G94" s="23">
        <f>IF($A94="","",SUMIFS(Maßnahmen!$H$2:$H$401,Maßnahmen!$B$2:$B$401,$A94,Maßnahmen!$D$2:$D$401,"erledigt"))</f>
        <v/>
      </c>
      <c r="H94" s="23">
        <f>IF($A94="","",SUMIFS(Maßnahmen!$L$2:$L$401,Maßnahmen!$B$2:$B$401,$A94,Maßnahmen!$D$2:$D$401,"erledigt"))</f>
        <v/>
      </c>
      <c r="I94" s="23">
        <f>IF($A94="","",ROUND(N($G94)+N($H94),2))</f>
        <v/>
      </c>
      <c r="J94" s="23">
        <f>IF($A94="","",ROUND(N($E94)-N($I94),2))</f>
        <v/>
      </c>
      <c r="K94" s="23">
        <f>IF(OR($A94="",N($B94)=0),"",ROUND($J94/$B94,2))</f>
        <v/>
      </c>
      <c r="L94" s="27">
        <f>IF($A94="","",COUNTIFS(Maßnahmen!$B$2:$B$401,$A94,Maßnahmen!$M$2:$M$401,"Preis fehlt"))</f>
        <v/>
      </c>
    </row>
    <row r="95">
      <c r="A95" s="10">
        <f>IF(Schläge!$B95="","",Schläge!$B95)</f>
        <v/>
      </c>
      <c r="B95" s="23">
        <f>IF($A95="","",Schläge!$C95)</f>
        <v/>
      </c>
      <c r="C95" s="10">
        <f>IF($A95="","",T(Schläge!$D95))</f>
        <v/>
      </c>
      <c r="D95" s="23">
        <f>IF($A95="","",Schläge!$E95)</f>
        <v/>
      </c>
      <c r="E95" s="23">
        <f>IF($A95="","",ROUND(N(Schläge!$E95)*N(Schläge!$G95),2))</f>
        <v/>
      </c>
      <c r="F95" s="26">
        <f>IF($A95="","",SUMIFS(Maßnahmen!$F$2:$F$401,Maßnahmen!$B$2:$B$401,$A95,Maßnahmen!$D$2:$D$401,"erledigt"))</f>
        <v/>
      </c>
      <c r="G95" s="23">
        <f>IF($A95="","",SUMIFS(Maßnahmen!$H$2:$H$401,Maßnahmen!$B$2:$B$401,$A95,Maßnahmen!$D$2:$D$401,"erledigt"))</f>
        <v/>
      </c>
      <c r="H95" s="23">
        <f>IF($A95="","",SUMIFS(Maßnahmen!$L$2:$L$401,Maßnahmen!$B$2:$B$401,$A95,Maßnahmen!$D$2:$D$401,"erledigt"))</f>
        <v/>
      </c>
      <c r="I95" s="23">
        <f>IF($A95="","",ROUND(N($G95)+N($H95),2))</f>
        <v/>
      </c>
      <c r="J95" s="23">
        <f>IF($A95="","",ROUND(N($E95)-N($I95),2))</f>
        <v/>
      </c>
      <c r="K95" s="23">
        <f>IF(OR($A95="",N($B95)=0),"",ROUND($J95/$B95,2))</f>
        <v/>
      </c>
      <c r="L95" s="27">
        <f>IF($A95="","",COUNTIFS(Maßnahmen!$B$2:$B$401,$A95,Maßnahmen!$M$2:$M$401,"Preis fehlt"))</f>
        <v/>
      </c>
    </row>
    <row r="96">
      <c r="A96" s="10">
        <f>IF(Schläge!$B96="","",Schläge!$B96)</f>
        <v/>
      </c>
      <c r="B96" s="23">
        <f>IF($A96="","",Schläge!$C96)</f>
        <v/>
      </c>
      <c r="C96" s="10">
        <f>IF($A96="","",T(Schläge!$D96))</f>
        <v/>
      </c>
      <c r="D96" s="23">
        <f>IF($A96="","",Schläge!$E96)</f>
        <v/>
      </c>
      <c r="E96" s="23">
        <f>IF($A96="","",ROUND(N(Schläge!$E96)*N(Schläge!$G96),2))</f>
        <v/>
      </c>
      <c r="F96" s="26">
        <f>IF($A96="","",SUMIFS(Maßnahmen!$F$2:$F$401,Maßnahmen!$B$2:$B$401,$A96,Maßnahmen!$D$2:$D$401,"erledigt"))</f>
        <v/>
      </c>
      <c r="G96" s="23">
        <f>IF($A96="","",SUMIFS(Maßnahmen!$H$2:$H$401,Maßnahmen!$B$2:$B$401,$A96,Maßnahmen!$D$2:$D$401,"erledigt"))</f>
        <v/>
      </c>
      <c r="H96" s="23">
        <f>IF($A96="","",SUMIFS(Maßnahmen!$L$2:$L$401,Maßnahmen!$B$2:$B$401,$A96,Maßnahmen!$D$2:$D$401,"erledigt"))</f>
        <v/>
      </c>
      <c r="I96" s="23">
        <f>IF($A96="","",ROUND(N($G96)+N($H96),2))</f>
        <v/>
      </c>
      <c r="J96" s="23">
        <f>IF($A96="","",ROUND(N($E96)-N($I96),2))</f>
        <v/>
      </c>
      <c r="K96" s="23">
        <f>IF(OR($A96="",N($B96)=0),"",ROUND($J96/$B96,2))</f>
        <v/>
      </c>
      <c r="L96" s="27">
        <f>IF($A96="","",COUNTIFS(Maßnahmen!$B$2:$B$401,$A96,Maßnahmen!$M$2:$M$401,"Preis fehlt"))</f>
        <v/>
      </c>
    </row>
    <row r="97">
      <c r="A97" s="10">
        <f>IF(Schläge!$B97="","",Schläge!$B97)</f>
        <v/>
      </c>
      <c r="B97" s="23">
        <f>IF($A97="","",Schläge!$C97)</f>
        <v/>
      </c>
      <c r="C97" s="10">
        <f>IF($A97="","",T(Schläge!$D97))</f>
        <v/>
      </c>
      <c r="D97" s="23">
        <f>IF($A97="","",Schläge!$E97)</f>
        <v/>
      </c>
      <c r="E97" s="23">
        <f>IF($A97="","",ROUND(N(Schläge!$E97)*N(Schläge!$G97),2))</f>
        <v/>
      </c>
      <c r="F97" s="26">
        <f>IF($A97="","",SUMIFS(Maßnahmen!$F$2:$F$401,Maßnahmen!$B$2:$B$401,$A97,Maßnahmen!$D$2:$D$401,"erledigt"))</f>
        <v/>
      </c>
      <c r="G97" s="23">
        <f>IF($A97="","",SUMIFS(Maßnahmen!$H$2:$H$401,Maßnahmen!$B$2:$B$401,$A97,Maßnahmen!$D$2:$D$401,"erledigt"))</f>
        <v/>
      </c>
      <c r="H97" s="23">
        <f>IF($A97="","",SUMIFS(Maßnahmen!$L$2:$L$401,Maßnahmen!$B$2:$B$401,$A97,Maßnahmen!$D$2:$D$401,"erledigt"))</f>
        <v/>
      </c>
      <c r="I97" s="23">
        <f>IF($A97="","",ROUND(N($G97)+N($H97),2))</f>
        <v/>
      </c>
      <c r="J97" s="23">
        <f>IF($A97="","",ROUND(N($E97)-N($I97),2))</f>
        <v/>
      </c>
      <c r="K97" s="23">
        <f>IF(OR($A97="",N($B97)=0),"",ROUND($J97/$B97,2))</f>
        <v/>
      </c>
      <c r="L97" s="27">
        <f>IF($A97="","",COUNTIFS(Maßnahmen!$B$2:$B$401,$A97,Maßnahmen!$M$2:$M$401,"Preis fehlt"))</f>
        <v/>
      </c>
    </row>
    <row r="98">
      <c r="A98" s="10">
        <f>IF(Schläge!$B98="","",Schläge!$B98)</f>
        <v/>
      </c>
      <c r="B98" s="23">
        <f>IF($A98="","",Schläge!$C98)</f>
        <v/>
      </c>
      <c r="C98" s="10">
        <f>IF($A98="","",T(Schläge!$D98))</f>
        <v/>
      </c>
      <c r="D98" s="23">
        <f>IF($A98="","",Schläge!$E98)</f>
        <v/>
      </c>
      <c r="E98" s="23">
        <f>IF($A98="","",ROUND(N(Schläge!$E98)*N(Schläge!$G98),2))</f>
        <v/>
      </c>
      <c r="F98" s="26">
        <f>IF($A98="","",SUMIFS(Maßnahmen!$F$2:$F$401,Maßnahmen!$B$2:$B$401,$A98,Maßnahmen!$D$2:$D$401,"erledigt"))</f>
        <v/>
      </c>
      <c r="G98" s="23">
        <f>IF($A98="","",SUMIFS(Maßnahmen!$H$2:$H$401,Maßnahmen!$B$2:$B$401,$A98,Maßnahmen!$D$2:$D$401,"erledigt"))</f>
        <v/>
      </c>
      <c r="H98" s="23">
        <f>IF($A98="","",SUMIFS(Maßnahmen!$L$2:$L$401,Maßnahmen!$B$2:$B$401,$A98,Maßnahmen!$D$2:$D$401,"erledigt"))</f>
        <v/>
      </c>
      <c r="I98" s="23">
        <f>IF($A98="","",ROUND(N($G98)+N($H98),2))</f>
        <v/>
      </c>
      <c r="J98" s="23">
        <f>IF($A98="","",ROUND(N($E98)-N($I98),2))</f>
        <v/>
      </c>
      <c r="K98" s="23">
        <f>IF(OR($A98="",N($B98)=0),"",ROUND($J98/$B98,2))</f>
        <v/>
      </c>
      <c r="L98" s="27">
        <f>IF($A98="","",COUNTIFS(Maßnahmen!$B$2:$B$401,$A98,Maßnahmen!$M$2:$M$401,"Preis fehlt"))</f>
        <v/>
      </c>
    </row>
    <row r="99">
      <c r="A99" s="10">
        <f>IF(Schläge!$B99="","",Schläge!$B99)</f>
        <v/>
      </c>
      <c r="B99" s="23">
        <f>IF($A99="","",Schläge!$C99)</f>
        <v/>
      </c>
      <c r="C99" s="10">
        <f>IF($A99="","",T(Schläge!$D99))</f>
        <v/>
      </c>
      <c r="D99" s="23">
        <f>IF($A99="","",Schläge!$E99)</f>
        <v/>
      </c>
      <c r="E99" s="23">
        <f>IF($A99="","",ROUND(N(Schläge!$E99)*N(Schläge!$G99),2))</f>
        <v/>
      </c>
      <c r="F99" s="26">
        <f>IF($A99="","",SUMIFS(Maßnahmen!$F$2:$F$401,Maßnahmen!$B$2:$B$401,$A99,Maßnahmen!$D$2:$D$401,"erledigt"))</f>
        <v/>
      </c>
      <c r="G99" s="23">
        <f>IF($A99="","",SUMIFS(Maßnahmen!$H$2:$H$401,Maßnahmen!$B$2:$B$401,$A99,Maßnahmen!$D$2:$D$401,"erledigt"))</f>
        <v/>
      </c>
      <c r="H99" s="23">
        <f>IF($A99="","",SUMIFS(Maßnahmen!$L$2:$L$401,Maßnahmen!$B$2:$B$401,$A99,Maßnahmen!$D$2:$D$401,"erledigt"))</f>
        <v/>
      </c>
      <c r="I99" s="23">
        <f>IF($A99="","",ROUND(N($G99)+N($H99),2))</f>
        <v/>
      </c>
      <c r="J99" s="23">
        <f>IF($A99="","",ROUND(N($E99)-N($I99),2))</f>
        <v/>
      </c>
      <c r="K99" s="23">
        <f>IF(OR($A99="",N($B99)=0),"",ROUND($J99/$B99,2))</f>
        <v/>
      </c>
      <c r="L99" s="27">
        <f>IF($A99="","",COUNTIFS(Maßnahmen!$B$2:$B$401,$A99,Maßnahmen!$M$2:$M$401,"Preis fehlt"))</f>
        <v/>
      </c>
    </row>
    <row r="100">
      <c r="A100" s="10">
        <f>IF(Schläge!$B100="","",Schläge!$B100)</f>
        <v/>
      </c>
      <c r="B100" s="23">
        <f>IF($A100="","",Schläge!$C100)</f>
        <v/>
      </c>
      <c r="C100" s="10">
        <f>IF($A100="","",T(Schläge!$D100))</f>
        <v/>
      </c>
      <c r="D100" s="23">
        <f>IF($A100="","",Schläge!$E100)</f>
        <v/>
      </c>
      <c r="E100" s="23">
        <f>IF($A100="","",ROUND(N(Schläge!$E100)*N(Schläge!$G100),2))</f>
        <v/>
      </c>
      <c r="F100" s="26">
        <f>IF($A100="","",SUMIFS(Maßnahmen!$F$2:$F$401,Maßnahmen!$B$2:$B$401,$A100,Maßnahmen!$D$2:$D$401,"erledigt"))</f>
        <v/>
      </c>
      <c r="G100" s="23">
        <f>IF($A100="","",SUMIFS(Maßnahmen!$H$2:$H$401,Maßnahmen!$B$2:$B$401,$A100,Maßnahmen!$D$2:$D$401,"erledigt"))</f>
        <v/>
      </c>
      <c r="H100" s="23">
        <f>IF($A100="","",SUMIFS(Maßnahmen!$L$2:$L$401,Maßnahmen!$B$2:$B$401,$A100,Maßnahmen!$D$2:$D$401,"erledigt"))</f>
        <v/>
      </c>
      <c r="I100" s="23">
        <f>IF($A100="","",ROUND(N($G100)+N($H100),2))</f>
        <v/>
      </c>
      <c r="J100" s="23">
        <f>IF($A100="","",ROUND(N($E100)-N($I100),2))</f>
        <v/>
      </c>
      <c r="K100" s="23">
        <f>IF(OR($A100="",N($B100)=0),"",ROUND($J100/$B100,2))</f>
        <v/>
      </c>
      <c r="L100" s="27">
        <f>IF($A100="","",COUNTIFS(Maßnahmen!$B$2:$B$401,$A100,Maßnahmen!$M$2:$M$401,"Preis fehlt"))</f>
        <v/>
      </c>
    </row>
    <row r="101">
      <c r="A101" s="10">
        <f>IF(Schläge!$B101="","",Schläge!$B101)</f>
        <v/>
      </c>
      <c r="B101" s="23">
        <f>IF($A101="","",Schläge!$C101)</f>
        <v/>
      </c>
      <c r="C101" s="10">
        <f>IF($A101="","",T(Schläge!$D101))</f>
        <v/>
      </c>
      <c r="D101" s="23">
        <f>IF($A101="","",Schläge!$E101)</f>
        <v/>
      </c>
      <c r="E101" s="23">
        <f>IF($A101="","",ROUND(N(Schläge!$E101)*N(Schläge!$G101),2))</f>
        <v/>
      </c>
      <c r="F101" s="26">
        <f>IF($A101="","",SUMIFS(Maßnahmen!$F$2:$F$401,Maßnahmen!$B$2:$B$401,$A101,Maßnahmen!$D$2:$D$401,"erledigt"))</f>
        <v/>
      </c>
      <c r="G101" s="23">
        <f>IF($A101="","",SUMIFS(Maßnahmen!$H$2:$H$401,Maßnahmen!$B$2:$B$401,$A101,Maßnahmen!$D$2:$D$401,"erledigt"))</f>
        <v/>
      </c>
      <c r="H101" s="23">
        <f>IF($A101="","",SUMIFS(Maßnahmen!$L$2:$L$401,Maßnahmen!$B$2:$B$401,$A101,Maßnahmen!$D$2:$D$401,"erledigt"))</f>
        <v/>
      </c>
      <c r="I101" s="23">
        <f>IF($A101="","",ROUND(N($G101)+N($H101),2))</f>
        <v/>
      </c>
      <c r="J101" s="23">
        <f>IF($A101="","",ROUND(N($E101)-N($I101),2))</f>
        <v/>
      </c>
      <c r="K101" s="23">
        <f>IF(OR($A101="",N($B101)=0),"",ROUND($J101/$B101,2))</f>
        <v/>
      </c>
      <c r="L101" s="27">
        <f>IF($A101="","",COUNTIFS(Maßnahmen!$B$2:$B$401,$A101,Maßnahmen!$M$2:$M$401,"Preis fehlt"))</f>
        <v/>
      </c>
    </row>
    <row r="103">
      <c r="A103" s="14" t="inlineStr">
        <is>
          <t>Betrieb gesamt</t>
        </is>
      </c>
      <c r="B103" s="28">
        <f>SUM(B2:B101)</f>
        <v/>
      </c>
      <c r="E103" s="28">
        <f>SUM(E2:E101)</f>
        <v/>
      </c>
      <c r="F103" s="29">
        <f>SUM(F2:F101)</f>
        <v/>
      </c>
      <c r="G103" s="28">
        <f>SUM(G2:G101)</f>
        <v/>
      </c>
      <c r="H103" s="28">
        <f>SUM(H2:H101)</f>
        <v/>
      </c>
      <c r="I103" s="28">
        <f>SUM(I2:I101)</f>
        <v/>
      </c>
      <c r="J103" s="28">
        <f>SUM(J2:J101)</f>
        <v/>
      </c>
      <c r="K103" s="28">
        <f>IF(N($B$103)=0,"",ROUND($J$103/$B$103,2))</f>
        <v/>
      </c>
      <c r="L103" s="30">
        <f>SUM(L2:L101)</f>
        <v/>
      </c>
    </row>
    <row r="104">
      <c r="A104" s="13" t="inlineStr">
        <is>
          <t>Steht in der letzten Spalte eine Zahl über null, fehlen Artikelpreise — der Deckungsbeitrag ist dann zu hoch ausgewiesen.</t>
        </is>
      </c>
    </row>
  </sheetData>
  <autoFilter ref="A1:L101"/>
  <mergeCells count="1">
    <mergeCell ref="A104:J104"/>
  </mergeCell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B2:F2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40" customWidth="1" min="3" max="3"/>
    <col width="14" customWidth="1" min="4" max="4"/>
    <col width="18" customWidth="1" min="5" max="5"/>
    <col width="4" customWidth="1" min="6" max="6"/>
  </cols>
  <sheetData>
    <row r="2">
      <c r="B2" s="1" t="inlineStr">
        <is>
          <t>Was diese Datei nicht kann</t>
        </is>
      </c>
    </row>
    <row r="4">
      <c r="B4" s="4" t="inlineStr">
        <is>
          <t>Sie rechnet den Deckungsbeitrag, also Erlös minus variable Kosten. Drei Dinge kann sie nicht:</t>
        </is>
      </c>
    </row>
    <row r="5"/>
    <row r="6"/>
    <row r="8" ht="46" customHeight="1">
      <c r="B8" s="3" t="inlineStr">
        <is>
          <t>Feste Kosten verteilen</t>
        </is>
      </c>
      <c r="C8" s="4" t="inlineStr">
        <is>
          <t>Pacht, Abschreibung, Versicherung, Zinsen stehen hier nicht drin. Der Deckungsbeitrag ist der Betrag, der zur Deckung dieser Kosten übrig bleibt — nicht der Gewinn.</t>
        </is>
      </c>
    </row>
    <row r="9" ht="46" customHeight="1">
      <c r="B9" s="3" t="inlineStr">
        <is>
          <t>Maschinenkosten kennen</t>
        </is>
      </c>
      <c r="C9" s="4" t="inlineStr">
        <is>
          <t>Diesel und Lohnarbeit lassen sich als Artikel erfassen. Was die eigene Maschine je Stunde wirklich kostet, ist eine eigene Rechnung.</t>
        </is>
      </c>
    </row>
    <row r="10" ht="46" customHeight="1">
      <c r="B10" s="3" t="inlineStr">
        <is>
          <t>Vollständig sein</t>
        </is>
      </c>
      <c r="C10" s="4" t="inlineStr">
        <is>
          <t>Was nicht als Maßnahme erfasst ist, fehlt in den Kosten. Die Spalte „Material unvollständig“ zeigt den Teil, den die Datei selbst bemerkt — den Rest nicht.</t>
        </is>
      </c>
    </row>
    <row r="12" ht="16" customHeight="1">
      <c r="B12" s="31" t="n"/>
      <c r="C12" s="31" t="n"/>
      <c r="D12" s="31" t="n"/>
      <c r="E12" s="31" t="n"/>
      <c r="F12" s="31" t="n"/>
    </row>
    <row r="13" ht="34" customHeight="1">
      <c r="B13" s="31" t="n"/>
      <c r="C13" s="31" t="n"/>
      <c r="D13" s="31" t="n"/>
      <c r="E13" s="31" t="n"/>
      <c r="F13" s="31" t="n"/>
    </row>
    <row r="14" ht="10" customHeight="1">
      <c r="B14" s="31" t="n"/>
      <c r="C14" s="31" t="n"/>
      <c r="D14" s="31" t="n"/>
      <c r="E14" s="31" t="n"/>
      <c r="F14" s="31" t="n"/>
    </row>
    <row r="15" ht="6" customHeight="1">
      <c r="B15" s="31" t="n"/>
      <c r="C15" s="31" t="n"/>
      <c r="D15" s="31" t="n"/>
      <c r="E15" s="31" t="n"/>
      <c r="F15" s="31" t="n"/>
    </row>
    <row r="16">
      <c r="B16" s="32" t="inlineStr">
        <is>
          <t>Das Schlagbuch im Hofbuch zieht Arbeitszeit und Betriebsmittel direkt aus dem Tagebuch, sodass die Kosten mitlaufen statt nachgetragen zu werden. Die Vorlage hier bleibt kostenlos.</t>
        </is>
      </c>
      <c r="D16" s="31" t="n"/>
      <c r="E16" s="31" t="n"/>
      <c r="F16" s="31" t="n"/>
    </row>
    <row r="17">
      <c r="D17" s="31" t="n"/>
      <c r="E17" s="31" t="n"/>
      <c r="F17" s="31" t="n"/>
    </row>
    <row r="18">
      <c r="D18" s="31" t="n"/>
      <c r="E18" s="31" t="n"/>
      <c r="F18" s="31" t="n"/>
    </row>
    <row r="19">
      <c r="B19" s="33" t="inlineStr">
        <is>
          <t>hofbuch.de/vorlagen</t>
        </is>
      </c>
      <c r="C19" s="31" t="n"/>
      <c r="D19" s="31" t="n"/>
      <c r="E19" s="34" t="inlineStr">
        <is>
          <t>Alle Vorlagen, kostenlos</t>
        </is>
      </c>
      <c r="F19" s="31" t="n"/>
    </row>
    <row r="20" ht="10" customHeight="1">
      <c r="B20" s="31" t="n"/>
      <c r="C20" s="31" t="n"/>
      <c r="D20" s="31" t="n"/>
      <c r="E20" s="31" t="n"/>
      <c r="F20" s="31" t="n"/>
    </row>
    <row r="23">
      <c r="B23" s="2" t="inlineStr">
        <is>
          <t>Version 1.0 · Stand 23.08.2026 · Keine Rechtsberatung.</t>
        </is>
      </c>
    </row>
  </sheetData>
  <mergeCells count="5">
    <mergeCell ref="B16:C18"/>
    <mergeCell ref="B4:E6"/>
    <mergeCell ref="C8:E8"/>
    <mergeCell ref="C9:E9"/>
    <mergeCell ref="C10:E10"/>
  </mergeCell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2026-08-23T14:01:29Z</dcterms:created>
  <dcterms:modified xmlns:dcterms="http://purl.org/dc/terms/" xmlns:xsi="http://www.w3.org/2001/XMLSchema-instance" xsi:type="dcterms:W3CDTF">2026-08-23T14:01:30Z</dcterms:modified>
</cp:coreProperties>
</file>