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3.xml" ContentType="application/vnd.openxmlformats-officedocument.spreadsheetml.comments+xml"/>
  <Override PartName="/xl/worksheets/sheet7.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Ausfüllhilfe" sheetId="2" state="visible" r:id="rId2"/>
    <sheet xmlns:r="http://schemas.openxmlformats.org/officeDocument/2006/relationships" name="Artikel" sheetId="3" state="visible" r:id="rId3"/>
    <sheet xmlns:r="http://schemas.openxmlformats.org/officeDocument/2006/relationships" name="Zugänge" sheetId="4" state="visible" r:id="rId4"/>
    <sheet xmlns:r="http://schemas.openxmlformats.org/officeDocument/2006/relationships" name="Abgänge" sheetId="5" state="visible" r:id="rId5"/>
    <sheet xmlns:r="http://schemas.openxmlformats.org/officeDocument/2006/relationships" name="Bestand" sheetId="6" state="visible" r:id="rId6"/>
    <sheet xmlns:r="http://schemas.openxmlformats.org/officeDocument/2006/relationships" name="Grenzen" sheetId="7" state="visible" r:id="rId7"/>
  </sheets>
  <definedNames>
    <definedName name="_xlnm.Print_Area" localSheetId="0">'Start'!$A$1:$F$38</definedName>
    <definedName name="_xlnm._FilterDatabase" localSheetId="2" hidden="1">'Artikel'!$A$1:$G$121</definedName>
    <definedName name="_xlnm.Print_Titles" localSheetId="2">'Artikel'!$1:$1</definedName>
    <definedName name="_xlnm._FilterDatabase" localSheetId="3" hidden="1">'Zugänge'!$A$1:$H$501</definedName>
    <definedName name="_xlnm.Print_Titles" localSheetId="3">'Zugänge'!$1:$1</definedName>
    <definedName name="_xlnm._FilterDatabase" localSheetId="4" hidden="1">'Abgänge'!$A$1:$G$601</definedName>
    <definedName name="_xlnm.Print_Titles" localSheetId="4">'Abgänge'!$1:$1</definedName>
    <definedName name="_xlnm._FilterDatabase" localSheetId="5" hidden="1">'Bestand'!$A$1:$M$121</definedName>
    <definedName name="_xlnm.Print_Titles" localSheetId="5">'Bestand'!$1:$1</definedName>
    <definedName name="_xlnm.Print_Area" localSheetId="6">'Grenzen'!$A$1:$F$23</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name val="Arial"/>
      <b val="1"/>
      <color rgb="002F4B3F"/>
      <sz val="16"/>
    </font>
    <font>
      <name val="Arial"/>
      <color rgb="006B6B66"/>
      <sz val="9"/>
    </font>
    <font>
      <name val="Arial"/>
      <b val="1"/>
      <sz val="10"/>
    </font>
    <font>
      <name val="Arial"/>
      <sz val="10"/>
    </font>
    <font>
      <name val="Arial"/>
      <i val="1"/>
      <color rgb="008A8A85"/>
      <sz val="10"/>
    </font>
    <font>
      <name val="Arial"/>
      <b val="1"/>
      <color rgb="00FFFFFF"/>
      <sz val="10"/>
    </font>
    <font>
      <name val="Arial"/>
      <b val="1"/>
      <color rgb="003F5A28"/>
      <sz val="10"/>
    </font>
  </fonts>
  <fills count="6">
    <fill>
      <patternFill/>
    </fill>
    <fill>
      <patternFill patternType="gray125"/>
    </fill>
    <fill>
      <patternFill patternType="solid">
        <fgColor rgb="00FFF3C4"/>
      </patternFill>
    </fill>
    <fill>
      <patternFill patternType="solid">
        <fgColor rgb="00F2F2F0"/>
      </patternFill>
    </fill>
    <fill>
      <patternFill patternType="solid">
        <fgColor rgb="002F4B3F"/>
      </patternFill>
    </fill>
    <fill>
      <patternFill patternType="solid">
        <fgColor rgb="00ECEFDD"/>
      </patternFill>
    </fill>
  </fills>
  <borders count="2">
    <border>
      <left/>
      <right/>
      <top/>
      <bottom/>
      <diagonal/>
    </border>
    <border>
      <left style="thin">
        <color rgb="00D9D6CE"/>
      </left>
      <right style="thin">
        <color rgb="00D9D6CE"/>
      </right>
      <top style="thin">
        <color rgb="00D9D6CE"/>
      </top>
      <bottom style="thin">
        <color rgb="00D9D6CE"/>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4" fillId="2" borderId="1" applyAlignment="1" pivotButton="0" quotePrefix="0" xfId="0">
      <alignment vertical="top" wrapText="1"/>
    </xf>
    <xf numFmtId="0" fontId="6" fillId="4" borderId="0" pivotButton="0" quotePrefix="0" xfId="0"/>
    <xf numFmtId="0" fontId="3" fillId="0" borderId="1" pivotButton="0" quotePrefix="0" xfId="0"/>
    <xf numFmtId="0" fontId="4" fillId="0" borderId="1" pivotButton="0" quotePrefix="0" xfId="0"/>
    <xf numFmtId="0" fontId="4" fillId="0" borderId="1" applyAlignment="1" pivotButton="0" quotePrefix="0" xfId="0">
      <alignment vertical="top" wrapText="1"/>
    </xf>
    <xf numFmtId="0" fontId="6" fillId="4" borderId="0" applyAlignment="1" pivotButton="0" quotePrefix="0" xfId="0">
      <alignment vertical="center" wrapText="1"/>
    </xf>
    <xf numFmtId="0" fontId="5" fillId="3" borderId="1" pivotButton="0" quotePrefix="0" xfId="0"/>
    <xf numFmtId="4" fontId="5" fillId="3" borderId="1" pivotButton="0" quotePrefix="0" xfId="0"/>
    <xf numFmtId="0" fontId="0" fillId="0" borderId="1" pivotButton="0" quotePrefix="0" xfId="0"/>
    <xf numFmtId="4" fontId="0" fillId="0" borderId="1" pivotButton="0" quotePrefix="0" xfId="0"/>
    <xf numFmtId="165" fontId="5" fillId="3" borderId="1" pivotButton="0" quotePrefix="0" xfId="0"/>
    <xf numFmtId="4" fontId="4" fillId="0" borderId="1" pivotButton="0" quotePrefix="0" xfId="0"/>
    <xf numFmtId="165" fontId="0" fillId="0" borderId="1" pivotButton="0" quotePrefix="0" xfId="0"/>
    <xf numFmtId="165" fontId="4" fillId="0" borderId="1" pivotButton="0" quotePrefix="0" xfId="0"/>
    <xf numFmtId="0" fontId="3" fillId="0" borderId="0" pivotButton="0" quotePrefix="0" xfId="0"/>
    <xf numFmtId="4" fontId="3" fillId="0" borderId="0" pivotButton="0" quotePrefix="0" xfId="0"/>
    <xf numFmtId="0" fontId="2" fillId="0" borderId="0" pivotButton="0" quotePrefix="0" xfId="0"/>
    <xf numFmtId="0" fontId="0" fillId="5" borderId="0" pivotButton="0" quotePrefix="0" xfId="0"/>
    <xf numFmtId="0" fontId="4" fillId="5" borderId="0" applyAlignment="1" pivotButton="0" quotePrefix="0" xfId="0">
      <alignment vertical="top" wrapText="1"/>
    </xf>
    <xf numFmtId="0" fontId="7" fillId="5" borderId="0" pivotButton="0" quotePrefix="0" xfId="0"/>
    <xf numFmtId="0" fontId="2"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Hofbuch</author>
  </authors>
  <commentList>
    <comment ref="B1" authorId="0" shapeId="0">
      <text>
        <t>Muss eindeutig sein — dieser Name ist der Schlüssel für Zugänge, Abgänge und Bestand.</t>
      </text>
    </comment>
  </commentList>
</comments>
</file>

<file path=xl/comments/comment2.xml><?xml version="1.0" encoding="utf-8"?>
<comments xmlns="http://schemas.openxmlformats.org/spreadsheetml/2006/main">
  <authors>
    <author>Hofbuch</author>
  </authors>
  <commentList>
    <comment ref="C1" authorId="0" shapeId="0">
      <text>
        <t>„Anfang“ nur einmal je Artikel. Eine zweite Anfangszeile zählt doppelt.</t>
      </text>
    </comment>
    <comment ref="D1" authorId="0" shapeId="0">
      <text>
        <t>Bei „Korrektur“ darf die Menge negativ sein — so buchst du einen Schwund aus der Inventur.</t>
      </text>
    </comment>
  </commentList>
</comments>
</file>

<file path=xl/comments/comment3.xml><?xml version="1.0" encoding="utf-8"?>
<comments xmlns="http://schemas.openxmlformats.org/spreadsheetml/2006/main">
  <authors>
    <author>Hofbuch</author>
  </authors>
  <commentList>
    <comment ref="I1" authorId="0" shapeId="0">
      <text>
        <t>Gewichteter Durchschnitt über die Zugänge mit Preis. Eingelagerte Ernte hat keinen Einkaufspreis und bleibt draußen.</t>
      </text>
    </comment>
    <comment ref="J1" authorId="0" shapeId="0">
      <text>
        <t>Bestand mal Durchschnittspreis. Ohne einen einzigen Preis bleibt das Feld leer — lieber keine Bewertung als eine erfundene.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s>
</file>

<file path=xl/drawings/drawing1.xml><?xml version="1.0" encoding="utf-8"?>
<wsDr xmlns="http://schemas.openxmlformats.org/drawingml/2006/spreadsheetDrawing">
  <oneCellAnchor>
    <from>
      <col>4</col>
      <colOff>0</colOff>
      <row>1</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12</row>
      <rowOff>0</rowOff>
    </from>
    <ext cx="1428750"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4</col>
      <colOff>0</colOff>
      <row>12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6.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7.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2:F38"/>
  <sheetViews>
    <sheetView showGridLines="0" workbookViewId="0">
      <selection activeCell="A1" sqref="A1"/>
    </sheetView>
  </sheetViews>
  <sheetFormatPr baseColWidth="8" defaultRowHeight="15"/>
  <cols>
    <col width="3" customWidth="1" min="1" max="1"/>
    <col width="30" customWidth="1" min="2" max="2"/>
    <col width="40" customWidth="1" min="3" max="3"/>
    <col width="20" customWidth="1" min="4" max="4"/>
    <col width="18" customWidth="1" min="5" max="5"/>
    <col width="12" customWidth="1" min="6" max="6"/>
  </cols>
  <sheetData>
    <row r="2">
      <c r="B2" s="1" t="inlineStr">
        <is>
          <t>Lagerbuch Betriebsmittel</t>
        </is>
      </c>
    </row>
    <row r="3">
      <c r="B3" s="2" t="inlineStr">
        <is>
          <t>Version 1.0 · Stand 23.08.2026 · hofbuch.de/vorlagen</t>
        </is>
      </c>
    </row>
    <row r="5">
      <c r="B5" s="3" t="inlineStr">
        <is>
          <t>Wofür diese Datei ist</t>
        </is>
      </c>
    </row>
    <row r="6">
      <c r="B6" s="4" t="inlineStr">
        <is>
          <t>Anfangsbestand plus Zugänge minus Verbrauch, je Artikel. Die Datei rechnet den Bestand, bewertet ihn mit dem tatsächlich gezahlten Durchschnittspreis und meldet, wenn ein Bestand negativ wird oder unter den Mindestbestand fällt.</t>
        </is>
      </c>
    </row>
    <row r="7"/>
    <row r="8"/>
    <row r="10">
      <c r="B10" s="3" t="inlineStr">
        <is>
          <t>Rechtsgrundlagen und Fristen</t>
        </is>
      </c>
    </row>
    <row r="11">
      <c r="B11" s="4" t="inlineStr">
        <is>
          <t>Rechtsgrundlage</t>
        </is>
      </c>
      <c r="C11" s="2" t="inlineStr">
        <is>
          <t>keine für sich — aber die Zahlen, nach denen die Bio-Kontrolle fragt</t>
        </is>
      </c>
    </row>
    <row r="12">
      <c r="B12" s="4" t="inlineStr">
        <is>
          <t>Vier Zugangsarten</t>
        </is>
      </c>
      <c r="C12" s="2" t="inlineStr">
        <is>
          <t>Anfang, Zukauf, Ernte, Korrektur — wie im Hofbuch</t>
        </is>
      </c>
    </row>
    <row r="13">
      <c r="B13" s="4" t="inlineStr">
        <is>
          <t>Bewertung</t>
        </is>
      </c>
      <c r="C13" s="2" t="inlineStr">
        <is>
          <t>gewichteter Durchschnitt aus den Zugängen mit Preis, nicht der Listenpreis</t>
        </is>
      </c>
    </row>
    <row r="14">
      <c r="B14" s="4" t="inlineStr">
        <is>
          <t>Negativer Bestand</t>
        </is>
      </c>
      <c r="C14" s="2" t="inlineStr">
        <is>
          <t>kein Rechenfehler, sondern eine fehlende Buchung</t>
        </is>
      </c>
    </row>
    <row r="15">
      <c r="B15" s="4" t="inlineStr">
        <is>
          <t>Alle €-Werte</t>
        </is>
      </c>
      <c r="C15" s="2" t="inlineStr">
        <is>
          <t>Zahlen deines Betriebs, keine Marktwerte</t>
        </is>
      </c>
    </row>
    <row r="17">
      <c r="B17" s="3" t="inlineStr">
        <is>
          <t>So füllst du sie aus</t>
        </is>
      </c>
    </row>
    <row r="18">
      <c r="B18" s="4" t="inlineStr">
        <is>
          <t>1. Blatt „Artikel“: Bezeichnung, Kategorie, Einheit, Mindestbestand.</t>
        </is>
      </c>
    </row>
    <row r="19">
      <c r="B19" s="4" t="inlineStr">
        <is>
          <t>2. Blatt „Zugänge“: Anfangsbestand zum Jahresanfang, dann jeder Zukauf und jede Einlagerung.</t>
        </is>
      </c>
    </row>
    <row r="20">
      <c r="B20" s="4" t="inlineStr">
        <is>
          <t>3. Blatt „Abgänge“: jeder Verbrauch mit Menge und Verwendung.</t>
        </is>
      </c>
    </row>
    <row r="21">
      <c r="B21" s="4" t="inlineStr">
        <is>
          <t>4. Blatt „Bestand“: Bestand, Wert und Prüfung je Artikel.</t>
        </is>
      </c>
    </row>
    <row r="23">
      <c r="B23" s="3" t="inlineStr">
        <is>
          <t>Zellen-Legende</t>
        </is>
      </c>
    </row>
    <row r="24">
      <c r="B24" s="5" t="inlineStr">
        <is>
          <t>Gelb</t>
        </is>
      </c>
      <c r="C24" s="4" t="inlineStr">
        <is>
          <t>ausfüllen</t>
        </is>
      </c>
    </row>
    <row r="25">
      <c r="B25" s="6" t="inlineStr">
        <is>
          <t>Grau/kursiv</t>
        </is>
      </c>
      <c r="C25" s="4" t="inlineStr">
        <is>
          <t>Beispielzeile — überschreiben oder löschen</t>
        </is>
      </c>
    </row>
    <row r="26">
      <c r="B26" s="4" t="inlineStr">
        <is>
          <t>Weiß</t>
        </is>
      </c>
      <c r="C26" s="4" t="inlineStr">
        <is>
          <t>rechnet sich selbst — bitte nicht überschreiben</t>
        </is>
      </c>
    </row>
    <row r="28">
      <c r="B28" s="3" t="inlineStr">
        <is>
          <t>Betriebsangaben</t>
        </is>
      </c>
    </row>
    <row r="29">
      <c r="B29" s="4" t="inlineStr">
        <is>
          <t>Betrieb</t>
        </is>
      </c>
      <c r="C29" s="7" t="inlineStr"/>
    </row>
    <row r="30">
      <c r="B30" s="4" t="inlineStr">
        <is>
          <t>Jahr</t>
        </is>
      </c>
      <c r="C30" s="7" t="inlineStr"/>
    </row>
    <row r="31">
      <c r="B31" s="4" t="inlineStr">
        <is>
          <t>Lagerort</t>
        </is>
      </c>
      <c r="C31" s="7" t="inlineStr"/>
    </row>
    <row r="32">
      <c r="B32" s="4" t="inlineStr">
        <is>
          <t>Verantwortlich</t>
        </is>
      </c>
      <c r="C32" s="7" t="inlineStr"/>
    </row>
    <row r="34">
      <c r="B34" s="2" t="inlineStr">
        <is>
          <t>Keine Rechtsberatung. Prüfe die für deinen Betrieb und dein Bundesland geltenden Vorgaben; Landesrecht, Auflagen und Verbandsrichtlinien können mehr verlangen.</t>
        </is>
      </c>
    </row>
    <row r="35"/>
    <row r="37">
      <c r="B37" s="2" t="inlineStr">
        <is>
          <t>Quellen: Lager im Hofbuch (types.ts, LagerBestand/LagerZugang): Datenmodell und Zugangsarten übernommen</t>
        </is>
      </c>
    </row>
    <row r="38"/>
  </sheetData>
  <mergeCells count="7">
    <mergeCell ref="B21:F21"/>
    <mergeCell ref="B20:F20"/>
    <mergeCell ref="B34:F35"/>
    <mergeCell ref="B19:F19"/>
    <mergeCell ref="B37:F38"/>
    <mergeCell ref="B6:F8"/>
    <mergeCell ref="B18:F18"/>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0"/>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78" customWidth="1" min="3" max="3"/>
  </cols>
  <sheetData>
    <row r="1">
      <c r="A1" s="8" t="inlineStr">
        <is>
          <t>Blatt</t>
        </is>
      </c>
      <c r="B1" s="8" t="inlineStr">
        <is>
          <t>Spalte</t>
        </is>
      </c>
      <c r="C1" s="8" t="inlineStr">
        <is>
          <t>Was gehört hinein</t>
        </is>
      </c>
    </row>
    <row r="2" ht="28" customHeight="1">
      <c r="A2" s="9" t="inlineStr">
        <is>
          <t>Artikel</t>
        </is>
      </c>
      <c r="B2" s="10" t="inlineStr">
        <is>
          <t>Kategorie</t>
        </is>
      </c>
      <c r="C2" s="11" t="inlineStr">
        <is>
          <t>Saatgut, Dünger/Präparat, Pflanzenschutz, Allgemein/Ernte — dieselbe Einteilung wie im Hofbuch.</t>
        </is>
      </c>
    </row>
    <row r="3" ht="28" customHeight="1">
      <c r="A3" s="9" t="inlineStr">
        <is>
          <t>Artikel</t>
        </is>
      </c>
      <c r="B3" s="10" t="inlineStr">
        <is>
          <t>Einheit</t>
        </is>
      </c>
      <c r="C3" s="11" t="inlineStr">
        <is>
          <t>Eine Einheit je Artikel. Wer Dünger mal in dt und mal in kg bucht, bekommt eine falsche Summe.</t>
        </is>
      </c>
    </row>
    <row r="4" ht="28" customHeight="1">
      <c r="A4" s="9" t="inlineStr">
        <is>
          <t>Artikel</t>
        </is>
      </c>
      <c r="B4" s="10" t="inlineStr">
        <is>
          <t>Mindestbestand</t>
        </is>
      </c>
      <c r="C4" s="11" t="inlineStr">
        <is>
          <t>Ab wann die Datei warnen soll. Leer lassen heißt: keine Warnung.</t>
        </is>
      </c>
    </row>
    <row r="5" ht="28" customHeight="1">
      <c r="A5" s="9" t="inlineStr">
        <is>
          <t>Zugänge</t>
        </is>
      </c>
      <c r="B5" s="10" t="inlineStr">
        <is>
          <t>Typ</t>
        </is>
      </c>
      <c r="C5" s="11" t="inlineStr">
        <is>
          <t>„Anfang“ ist der Bestand zum Jahresanfang, einmal je Artikel. „Zukauf“ ist gekauft, „Ernte“ ist eingelagert, „Korrektur“ ist eine Inventurdifferenz.</t>
        </is>
      </c>
    </row>
    <row r="6" ht="28" customHeight="1">
      <c r="A6" s="9" t="inlineStr">
        <is>
          <t>Zugänge</t>
        </is>
      </c>
      <c r="B6" s="10" t="inlineStr">
        <is>
          <t>Preis je Einheit</t>
        </is>
      </c>
      <c r="C6" s="11" t="inlineStr">
        <is>
          <t>Was du gezahlt hast. Bei Ernte bleibt das Feld leer — Eigenerzeugtes hat keinen Einkaufspreis.</t>
        </is>
      </c>
    </row>
    <row r="7" ht="28" customHeight="1">
      <c r="A7" s="9" t="inlineStr">
        <is>
          <t>Abgänge</t>
        </is>
      </c>
      <c r="B7" s="10" t="inlineStr">
        <is>
          <t>Menge</t>
        </is>
      </c>
      <c r="C7" s="11" t="inlineStr">
        <is>
          <t>Was rausgegangen ist. Eine Zeile je Artikel und Maßnahme, damit die Verwendung nachvollziehbar bleibt.</t>
        </is>
      </c>
    </row>
    <row r="8" ht="28" customHeight="1">
      <c r="A8" s="9" t="inlineStr">
        <is>
          <t>Abgänge</t>
        </is>
      </c>
      <c r="B8" s="10" t="inlineStr">
        <is>
          <t>Verwendung</t>
        </is>
      </c>
      <c r="C8" s="11" t="inlineStr">
        <is>
          <t>Schlag, Beet oder Zweck. Das ist die Spalte, die bei einer Kontrolle die Frage beantwortet, wo die Ware geblieben ist.</t>
        </is>
      </c>
    </row>
    <row r="9" ht="28" customHeight="1">
      <c r="A9" s="9" t="inlineStr">
        <is>
          <t>Bestand</t>
        </is>
      </c>
      <c r="B9" s="10" t="inlineStr">
        <is>
          <t>Ø Einkaufspreis</t>
        </is>
      </c>
      <c r="C9" s="11" t="inlineStr">
        <is>
          <t>Gewichteter Durchschnitt über alle Zugänge mit Preis. Ohne einen einzigen Preis bleibt die Bewertung leer statt falsch.</t>
        </is>
      </c>
    </row>
    <row r="10" ht="28" customHeight="1">
      <c r="A10" s="9" t="inlineStr">
        <is>
          <t>Bestand</t>
        </is>
      </c>
      <c r="B10" s="10" t="inlineStr">
        <is>
          <t>Prüfung</t>
        </is>
      </c>
      <c r="C10" s="11" t="inlineStr">
        <is>
          <t>„Bestand negativ“ heißt: Es fehlt ein Zugang oder eine Abgangsmenge ist zu hoch. „Unter Mindestbestand“ ist eine Bestellerinnerung.</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G1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8" customWidth="1" min="2" max="2"/>
    <col width="20" customWidth="1" min="3" max="3"/>
    <col width="11" customWidth="1" min="4" max="4"/>
    <col width="15" customWidth="1" min="5" max="5"/>
    <col width="22" customWidth="1" min="6" max="6"/>
    <col width="30" customWidth="1" min="7" max="7"/>
  </cols>
  <sheetData>
    <row r="1" ht="34" customHeight="1">
      <c r="A1" s="12" t="inlineStr">
        <is>
          <t>Nr.</t>
        </is>
      </c>
      <c r="B1" s="12" t="inlineStr">
        <is>
          <t>Bezeichnung</t>
        </is>
      </c>
      <c r="C1" s="12" t="inlineStr">
        <is>
          <t>Kategorie</t>
        </is>
      </c>
      <c r="D1" s="12" t="inlineStr">
        <is>
          <t>Einheit</t>
        </is>
      </c>
      <c r="E1" s="12" t="inlineStr">
        <is>
          <t>Mindestbestand</t>
        </is>
      </c>
      <c r="F1" s="12" t="inlineStr">
        <is>
          <t>Lagerort</t>
        </is>
      </c>
      <c r="G1" s="12" t="inlineStr">
        <is>
          <t>Bemerkung</t>
        </is>
      </c>
    </row>
    <row r="2">
      <c r="A2" s="13" t="n">
        <v>1</v>
      </c>
      <c r="B2" s="13" t="inlineStr">
        <is>
          <t>— Artikel —</t>
        </is>
      </c>
      <c r="C2" s="13" t="inlineStr">
        <is>
          <t>Dünger/Präparat</t>
        </is>
      </c>
      <c r="D2" s="13" t="inlineStr">
        <is>
          <t>dt</t>
        </is>
      </c>
      <c r="E2" s="14" t="n">
        <v>5</v>
      </c>
      <c r="F2" s="13" t="inlineStr">
        <is>
          <t>Halle</t>
        </is>
      </c>
      <c r="G2" s="13" t="inlineStr"/>
    </row>
    <row r="3">
      <c r="A3" s="15" t="n"/>
      <c r="B3" s="15" t="n"/>
      <c r="C3" s="15" t="n"/>
      <c r="D3" s="15" t="n"/>
      <c r="E3" s="16" t="n"/>
      <c r="F3" s="15" t="n"/>
      <c r="G3" s="15" t="n"/>
    </row>
    <row r="4">
      <c r="A4" s="15" t="n"/>
      <c r="B4" s="15" t="n"/>
      <c r="C4" s="15" t="n"/>
      <c r="D4" s="15" t="n"/>
      <c r="E4" s="16" t="n"/>
      <c r="F4" s="15" t="n"/>
      <c r="G4" s="15" t="n"/>
    </row>
    <row r="5">
      <c r="A5" s="15" t="n"/>
      <c r="B5" s="15" t="n"/>
      <c r="C5" s="15" t="n"/>
      <c r="D5" s="15" t="n"/>
      <c r="E5" s="16" t="n"/>
      <c r="F5" s="15" t="n"/>
      <c r="G5" s="15" t="n"/>
    </row>
    <row r="6">
      <c r="A6" s="15" t="n"/>
      <c r="B6" s="15" t="n"/>
      <c r="C6" s="15" t="n"/>
      <c r="D6" s="15" t="n"/>
      <c r="E6" s="16" t="n"/>
      <c r="F6" s="15" t="n"/>
      <c r="G6" s="15" t="n"/>
    </row>
    <row r="7">
      <c r="A7" s="15" t="n"/>
      <c r="B7" s="15" t="n"/>
      <c r="C7" s="15" t="n"/>
      <c r="D7" s="15" t="n"/>
      <c r="E7" s="16" t="n"/>
      <c r="F7" s="15" t="n"/>
      <c r="G7" s="15" t="n"/>
    </row>
    <row r="8">
      <c r="A8" s="15" t="n"/>
      <c r="B8" s="15" t="n"/>
      <c r="C8" s="15" t="n"/>
      <c r="D8" s="15" t="n"/>
      <c r="E8" s="16" t="n"/>
      <c r="F8" s="15" t="n"/>
      <c r="G8" s="15" t="n"/>
    </row>
    <row r="9">
      <c r="A9" s="15" t="n"/>
      <c r="B9" s="15" t="n"/>
      <c r="C9" s="15" t="n"/>
      <c r="D9" s="15" t="n"/>
      <c r="E9" s="16" t="n"/>
      <c r="F9" s="15" t="n"/>
      <c r="G9" s="15" t="n"/>
    </row>
    <row r="10">
      <c r="A10" s="15" t="n"/>
      <c r="B10" s="15" t="n"/>
      <c r="C10" s="15" t="n"/>
      <c r="D10" s="15" t="n"/>
      <c r="E10" s="16" t="n"/>
      <c r="F10" s="15" t="n"/>
      <c r="G10" s="15" t="n"/>
    </row>
    <row r="11">
      <c r="A11" s="15" t="n"/>
      <c r="B11" s="15" t="n"/>
      <c r="C11" s="15" t="n"/>
      <c r="D11" s="15" t="n"/>
      <c r="E11" s="16" t="n"/>
      <c r="F11" s="15" t="n"/>
      <c r="G11" s="15" t="n"/>
    </row>
    <row r="12">
      <c r="A12" s="15" t="n"/>
      <c r="B12" s="15" t="n"/>
      <c r="C12" s="15" t="n"/>
      <c r="D12" s="15" t="n"/>
      <c r="E12" s="16" t="n"/>
      <c r="F12" s="15" t="n"/>
      <c r="G12" s="15" t="n"/>
    </row>
    <row r="13">
      <c r="A13" s="15" t="n"/>
      <c r="B13" s="15" t="n"/>
      <c r="C13" s="15" t="n"/>
      <c r="D13" s="15" t="n"/>
      <c r="E13" s="16" t="n"/>
      <c r="F13" s="15" t="n"/>
      <c r="G13" s="15" t="n"/>
    </row>
    <row r="14">
      <c r="A14" s="15" t="n"/>
      <c r="B14" s="15" t="n"/>
      <c r="C14" s="15" t="n"/>
      <c r="D14" s="15" t="n"/>
      <c r="E14" s="16" t="n"/>
      <c r="F14" s="15" t="n"/>
      <c r="G14" s="15" t="n"/>
    </row>
    <row r="15">
      <c r="A15" s="15" t="n"/>
      <c r="B15" s="15" t="n"/>
      <c r="C15" s="15" t="n"/>
      <c r="D15" s="15" t="n"/>
      <c r="E15" s="16" t="n"/>
      <c r="F15" s="15" t="n"/>
      <c r="G15" s="15" t="n"/>
    </row>
    <row r="16">
      <c r="A16" s="15" t="n"/>
      <c r="B16" s="15" t="n"/>
      <c r="C16" s="15" t="n"/>
      <c r="D16" s="15" t="n"/>
      <c r="E16" s="16" t="n"/>
      <c r="F16" s="15" t="n"/>
      <c r="G16" s="15" t="n"/>
    </row>
    <row r="17">
      <c r="A17" s="15" t="n"/>
      <c r="B17" s="15" t="n"/>
      <c r="C17" s="15" t="n"/>
      <c r="D17" s="15" t="n"/>
      <c r="E17" s="16" t="n"/>
      <c r="F17" s="15" t="n"/>
      <c r="G17" s="15" t="n"/>
    </row>
    <row r="18">
      <c r="A18" s="15" t="n"/>
      <c r="B18" s="15" t="n"/>
      <c r="C18" s="15" t="n"/>
      <c r="D18" s="15" t="n"/>
      <c r="E18" s="16" t="n"/>
      <c r="F18" s="15" t="n"/>
      <c r="G18" s="15" t="n"/>
    </row>
    <row r="19">
      <c r="A19" s="15" t="n"/>
      <c r="B19" s="15" t="n"/>
      <c r="C19" s="15" t="n"/>
      <c r="D19" s="15" t="n"/>
      <c r="E19" s="16" t="n"/>
      <c r="F19" s="15" t="n"/>
      <c r="G19" s="15" t="n"/>
    </row>
    <row r="20">
      <c r="A20" s="15" t="n"/>
      <c r="B20" s="15" t="n"/>
      <c r="C20" s="15" t="n"/>
      <c r="D20" s="15" t="n"/>
      <c r="E20" s="16" t="n"/>
      <c r="F20" s="15" t="n"/>
      <c r="G20" s="15" t="n"/>
    </row>
    <row r="21">
      <c r="A21" s="15" t="n"/>
      <c r="B21" s="15" t="n"/>
      <c r="C21" s="15" t="n"/>
      <c r="D21" s="15" t="n"/>
      <c r="E21" s="16" t="n"/>
      <c r="F21" s="15" t="n"/>
      <c r="G21" s="15" t="n"/>
    </row>
    <row r="22">
      <c r="A22" s="15" t="n"/>
      <c r="B22" s="15" t="n"/>
      <c r="C22" s="15" t="n"/>
      <c r="D22" s="15" t="n"/>
      <c r="E22" s="16" t="n"/>
      <c r="F22" s="15" t="n"/>
      <c r="G22" s="15" t="n"/>
    </row>
    <row r="23">
      <c r="A23" s="15" t="n"/>
      <c r="B23" s="15" t="n"/>
      <c r="C23" s="15" t="n"/>
      <c r="D23" s="15" t="n"/>
      <c r="E23" s="16" t="n"/>
      <c r="F23" s="15" t="n"/>
      <c r="G23" s="15" t="n"/>
    </row>
    <row r="24">
      <c r="A24" s="15" t="n"/>
      <c r="B24" s="15" t="n"/>
      <c r="C24" s="15" t="n"/>
      <c r="D24" s="15" t="n"/>
      <c r="E24" s="16" t="n"/>
      <c r="F24" s="15" t="n"/>
      <c r="G24" s="15" t="n"/>
    </row>
    <row r="25">
      <c r="A25" s="15" t="n"/>
      <c r="B25" s="15" t="n"/>
      <c r="C25" s="15" t="n"/>
      <c r="D25" s="15" t="n"/>
      <c r="E25" s="16" t="n"/>
      <c r="F25" s="15" t="n"/>
      <c r="G25" s="15" t="n"/>
    </row>
    <row r="26">
      <c r="A26" s="15" t="n"/>
      <c r="B26" s="15" t="n"/>
      <c r="C26" s="15" t="n"/>
      <c r="D26" s="15" t="n"/>
      <c r="E26" s="16" t="n"/>
      <c r="F26" s="15" t="n"/>
      <c r="G26" s="15" t="n"/>
    </row>
    <row r="27">
      <c r="A27" s="15" t="n"/>
      <c r="B27" s="15" t="n"/>
      <c r="C27" s="15" t="n"/>
      <c r="D27" s="15" t="n"/>
      <c r="E27" s="16" t="n"/>
      <c r="F27" s="15" t="n"/>
      <c r="G27" s="15" t="n"/>
    </row>
    <row r="28">
      <c r="A28" s="15" t="n"/>
      <c r="B28" s="15" t="n"/>
      <c r="C28" s="15" t="n"/>
      <c r="D28" s="15" t="n"/>
      <c r="E28" s="16" t="n"/>
      <c r="F28" s="15" t="n"/>
      <c r="G28" s="15" t="n"/>
    </row>
    <row r="29">
      <c r="A29" s="15" t="n"/>
      <c r="B29" s="15" t="n"/>
      <c r="C29" s="15" t="n"/>
      <c r="D29" s="15" t="n"/>
      <c r="E29" s="16" t="n"/>
      <c r="F29" s="15" t="n"/>
      <c r="G29" s="15" t="n"/>
    </row>
    <row r="30">
      <c r="A30" s="15" t="n"/>
      <c r="B30" s="15" t="n"/>
      <c r="C30" s="15" t="n"/>
      <c r="D30" s="15" t="n"/>
      <c r="E30" s="16" t="n"/>
      <c r="F30" s="15" t="n"/>
      <c r="G30" s="15" t="n"/>
    </row>
    <row r="31">
      <c r="A31" s="15" t="n"/>
      <c r="B31" s="15" t="n"/>
      <c r="C31" s="15" t="n"/>
      <c r="D31" s="15" t="n"/>
      <c r="E31" s="16" t="n"/>
      <c r="F31" s="15" t="n"/>
      <c r="G31" s="15" t="n"/>
    </row>
    <row r="32">
      <c r="A32" s="15" t="n"/>
      <c r="B32" s="15" t="n"/>
      <c r="C32" s="15" t="n"/>
      <c r="D32" s="15" t="n"/>
      <c r="E32" s="16" t="n"/>
      <c r="F32" s="15" t="n"/>
      <c r="G32" s="15" t="n"/>
    </row>
    <row r="33">
      <c r="A33" s="15" t="n"/>
      <c r="B33" s="15" t="n"/>
      <c r="C33" s="15" t="n"/>
      <c r="D33" s="15" t="n"/>
      <c r="E33" s="16" t="n"/>
      <c r="F33" s="15" t="n"/>
      <c r="G33" s="15" t="n"/>
    </row>
    <row r="34">
      <c r="A34" s="15" t="n"/>
      <c r="B34" s="15" t="n"/>
      <c r="C34" s="15" t="n"/>
      <c r="D34" s="15" t="n"/>
      <c r="E34" s="16" t="n"/>
      <c r="F34" s="15" t="n"/>
      <c r="G34" s="15" t="n"/>
    </row>
    <row r="35">
      <c r="A35" s="15" t="n"/>
      <c r="B35" s="15" t="n"/>
      <c r="C35" s="15" t="n"/>
      <c r="D35" s="15" t="n"/>
      <c r="E35" s="16" t="n"/>
      <c r="F35" s="15" t="n"/>
      <c r="G35" s="15" t="n"/>
    </row>
    <row r="36">
      <c r="A36" s="15" t="n"/>
      <c r="B36" s="15" t="n"/>
      <c r="C36" s="15" t="n"/>
      <c r="D36" s="15" t="n"/>
      <c r="E36" s="16" t="n"/>
      <c r="F36" s="15" t="n"/>
      <c r="G36" s="15" t="n"/>
    </row>
    <row r="37">
      <c r="A37" s="15" t="n"/>
      <c r="B37" s="15" t="n"/>
      <c r="C37" s="15" t="n"/>
      <c r="D37" s="15" t="n"/>
      <c r="E37" s="16" t="n"/>
      <c r="F37" s="15" t="n"/>
      <c r="G37" s="15" t="n"/>
    </row>
    <row r="38">
      <c r="A38" s="15" t="n"/>
      <c r="B38" s="15" t="n"/>
      <c r="C38" s="15" t="n"/>
      <c r="D38" s="15" t="n"/>
      <c r="E38" s="16" t="n"/>
      <c r="F38" s="15" t="n"/>
      <c r="G38" s="15" t="n"/>
    </row>
    <row r="39">
      <c r="A39" s="15" t="n"/>
      <c r="B39" s="15" t="n"/>
      <c r="C39" s="15" t="n"/>
      <c r="D39" s="15" t="n"/>
      <c r="E39" s="16" t="n"/>
      <c r="F39" s="15" t="n"/>
      <c r="G39" s="15" t="n"/>
    </row>
    <row r="40">
      <c r="A40" s="15" t="n"/>
      <c r="B40" s="15" t="n"/>
      <c r="C40" s="15" t="n"/>
      <c r="D40" s="15" t="n"/>
      <c r="E40" s="16" t="n"/>
      <c r="F40" s="15" t="n"/>
      <c r="G40" s="15" t="n"/>
    </row>
    <row r="41">
      <c r="A41" s="15" t="n"/>
      <c r="B41" s="15" t="n"/>
      <c r="C41" s="15" t="n"/>
      <c r="D41" s="15" t="n"/>
      <c r="E41" s="16" t="n"/>
      <c r="F41" s="15" t="n"/>
      <c r="G41" s="15" t="n"/>
    </row>
    <row r="42">
      <c r="A42" s="15" t="n"/>
      <c r="B42" s="15" t="n"/>
      <c r="C42" s="15" t="n"/>
      <c r="D42" s="15" t="n"/>
      <c r="E42" s="16" t="n"/>
      <c r="F42" s="15" t="n"/>
      <c r="G42" s="15" t="n"/>
    </row>
    <row r="43">
      <c r="A43" s="15" t="n"/>
      <c r="B43" s="15" t="n"/>
      <c r="C43" s="15" t="n"/>
      <c r="D43" s="15" t="n"/>
      <c r="E43" s="16" t="n"/>
      <c r="F43" s="15" t="n"/>
      <c r="G43" s="15" t="n"/>
    </row>
    <row r="44">
      <c r="A44" s="15" t="n"/>
      <c r="B44" s="15" t="n"/>
      <c r="C44" s="15" t="n"/>
      <c r="D44" s="15" t="n"/>
      <c r="E44" s="16" t="n"/>
      <c r="F44" s="15" t="n"/>
      <c r="G44" s="15" t="n"/>
    </row>
    <row r="45">
      <c r="A45" s="15" t="n"/>
      <c r="B45" s="15" t="n"/>
      <c r="C45" s="15" t="n"/>
      <c r="D45" s="15" t="n"/>
      <c r="E45" s="16" t="n"/>
      <c r="F45" s="15" t="n"/>
      <c r="G45" s="15" t="n"/>
    </row>
    <row r="46">
      <c r="A46" s="15" t="n"/>
      <c r="B46" s="15" t="n"/>
      <c r="C46" s="15" t="n"/>
      <c r="D46" s="15" t="n"/>
      <c r="E46" s="16" t="n"/>
      <c r="F46" s="15" t="n"/>
      <c r="G46" s="15" t="n"/>
    </row>
    <row r="47">
      <c r="A47" s="15" t="n"/>
      <c r="B47" s="15" t="n"/>
      <c r="C47" s="15" t="n"/>
      <c r="D47" s="15" t="n"/>
      <c r="E47" s="16" t="n"/>
      <c r="F47" s="15" t="n"/>
      <c r="G47" s="15" t="n"/>
    </row>
    <row r="48">
      <c r="A48" s="15" t="n"/>
      <c r="B48" s="15" t="n"/>
      <c r="C48" s="15" t="n"/>
      <c r="D48" s="15" t="n"/>
      <c r="E48" s="16" t="n"/>
      <c r="F48" s="15" t="n"/>
      <c r="G48" s="15" t="n"/>
    </row>
    <row r="49">
      <c r="A49" s="15" t="n"/>
      <c r="B49" s="15" t="n"/>
      <c r="C49" s="15" t="n"/>
      <c r="D49" s="15" t="n"/>
      <c r="E49" s="16" t="n"/>
      <c r="F49" s="15" t="n"/>
      <c r="G49" s="15" t="n"/>
    </row>
    <row r="50">
      <c r="A50" s="15" t="n"/>
      <c r="B50" s="15" t="n"/>
      <c r="C50" s="15" t="n"/>
      <c r="D50" s="15" t="n"/>
      <c r="E50" s="16" t="n"/>
      <c r="F50" s="15" t="n"/>
      <c r="G50" s="15" t="n"/>
    </row>
    <row r="51">
      <c r="A51" s="15" t="n"/>
      <c r="B51" s="15" t="n"/>
      <c r="C51" s="15" t="n"/>
      <c r="D51" s="15" t="n"/>
      <c r="E51" s="16" t="n"/>
      <c r="F51" s="15" t="n"/>
      <c r="G51" s="15" t="n"/>
    </row>
    <row r="52">
      <c r="A52" s="15" t="n"/>
      <c r="B52" s="15" t="n"/>
      <c r="C52" s="15" t="n"/>
      <c r="D52" s="15" t="n"/>
      <c r="E52" s="16" t="n"/>
      <c r="F52" s="15" t="n"/>
      <c r="G52" s="15" t="n"/>
    </row>
    <row r="53">
      <c r="A53" s="15" t="n"/>
      <c r="B53" s="15" t="n"/>
      <c r="C53" s="15" t="n"/>
      <c r="D53" s="15" t="n"/>
      <c r="E53" s="16" t="n"/>
      <c r="F53" s="15" t="n"/>
      <c r="G53" s="15" t="n"/>
    </row>
    <row r="54">
      <c r="A54" s="15" t="n"/>
      <c r="B54" s="15" t="n"/>
      <c r="C54" s="15" t="n"/>
      <c r="D54" s="15" t="n"/>
      <c r="E54" s="16" t="n"/>
      <c r="F54" s="15" t="n"/>
      <c r="G54" s="15" t="n"/>
    </row>
    <row r="55">
      <c r="A55" s="15" t="n"/>
      <c r="B55" s="15" t="n"/>
      <c r="C55" s="15" t="n"/>
      <c r="D55" s="15" t="n"/>
      <c r="E55" s="16" t="n"/>
      <c r="F55" s="15" t="n"/>
      <c r="G55" s="15" t="n"/>
    </row>
    <row r="56">
      <c r="A56" s="15" t="n"/>
      <c r="B56" s="15" t="n"/>
      <c r="C56" s="15" t="n"/>
      <c r="D56" s="15" t="n"/>
      <c r="E56" s="16" t="n"/>
      <c r="F56" s="15" t="n"/>
      <c r="G56" s="15" t="n"/>
    </row>
    <row r="57">
      <c r="A57" s="15" t="n"/>
      <c r="B57" s="15" t="n"/>
      <c r="C57" s="15" t="n"/>
      <c r="D57" s="15" t="n"/>
      <c r="E57" s="16" t="n"/>
      <c r="F57" s="15" t="n"/>
      <c r="G57" s="15" t="n"/>
    </row>
    <row r="58">
      <c r="A58" s="15" t="n"/>
      <c r="B58" s="15" t="n"/>
      <c r="C58" s="15" t="n"/>
      <c r="D58" s="15" t="n"/>
      <c r="E58" s="16" t="n"/>
      <c r="F58" s="15" t="n"/>
      <c r="G58" s="15" t="n"/>
    </row>
    <row r="59">
      <c r="A59" s="15" t="n"/>
      <c r="B59" s="15" t="n"/>
      <c r="C59" s="15" t="n"/>
      <c r="D59" s="15" t="n"/>
      <c r="E59" s="16" t="n"/>
      <c r="F59" s="15" t="n"/>
      <c r="G59" s="15" t="n"/>
    </row>
    <row r="60">
      <c r="A60" s="15" t="n"/>
      <c r="B60" s="15" t="n"/>
      <c r="C60" s="15" t="n"/>
      <c r="D60" s="15" t="n"/>
      <c r="E60" s="16" t="n"/>
      <c r="F60" s="15" t="n"/>
      <c r="G60" s="15" t="n"/>
    </row>
    <row r="61">
      <c r="A61" s="15" t="n"/>
      <c r="B61" s="15" t="n"/>
      <c r="C61" s="15" t="n"/>
      <c r="D61" s="15" t="n"/>
      <c r="E61" s="16" t="n"/>
      <c r="F61" s="15" t="n"/>
      <c r="G61" s="15" t="n"/>
    </row>
    <row r="62">
      <c r="A62" s="15" t="n"/>
      <c r="B62" s="15" t="n"/>
      <c r="C62" s="15" t="n"/>
      <c r="D62" s="15" t="n"/>
      <c r="E62" s="16" t="n"/>
      <c r="F62" s="15" t="n"/>
      <c r="G62" s="15" t="n"/>
    </row>
    <row r="63">
      <c r="A63" s="15" t="n"/>
      <c r="B63" s="15" t="n"/>
      <c r="C63" s="15" t="n"/>
      <c r="D63" s="15" t="n"/>
      <c r="E63" s="16" t="n"/>
      <c r="F63" s="15" t="n"/>
      <c r="G63" s="15" t="n"/>
    </row>
    <row r="64">
      <c r="A64" s="15" t="n"/>
      <c r="B64" s="15" t="n"/>
      <c r="C64" s="15" t="n"/>
      <c r="D64" s="15" t="n"/>
      <c r="E64" s="16" t="n"/>
      <c r="F64" s="15" t="n"/>
      <c r="G64" s="15" t="n"/>
    </row>
    <row r="65">
      <c r="A65" s="15" t="n"/>
      <c r="B65" s="15" t="n"/>
      <c r="C65" s="15" t="n"/>
      <c r="D65" s="15" t="n"/>
      <c r="E65" s="16" t="n"/>
      <c r="F65" s="15" t="n"/>
      <c r="G65" s="15" t="n"/>
    </row>
    <row r="66">
      <c r="A66" s="15" t="n"/>
      <c r="B66" s="15" t="n"/>
      <c r="C66" s="15" t="n"/>
      <c r="D66" s="15" t="n"/>
      <c r="E66" s="16" t="n"/>
      <c r="F66" s="15" t="n"/>
      <c r="G66" s="15" t="n"/>
    </row>
    <row r="67">
      <c r="A67" s="15" t="n"/>
      <c r="B67" s="15" t="n"/>
      <c r="C67" s="15" t="n"/>
      <c r="D67" s="15" t="n"/>
      <c r="E67" s="16" t="n"/>
      <c r="F67" s="15" t="n"/>
      <c r="G67" s="15" t="n"/>
    </row>
    <row r="68">
      <c r="A68" s="15" t="n"/>
      <c r="B68" s="15" t="n"/>
      <c r="C68" s="15" t="n"/>
      <c r="D68" s="15" t="n"/>
      <c r="E68" s="16" t="n"/>
      <c r="F68" s="15" t="n"/>
      <c r="G68" s="15" t="n"/>
    </row>
    <row r="69">
      <c r="A69" s="15" t="n"/>
      <c r="B69" s="15" t="n"/>
      <c r="C69" s="15" t="n"/>
      <c r="D69" s="15" t="n"/>
      <c r="E69" s="16" t="n"/>
      <c r="F69" s="15" t="n"/>
      <c r="G69" s="15" t="n"/>
    </row>
    <row r="70">
      <c r="A70" s="15" t="n"/>
      <c r="B70" s="15" t="n"/>
      <c r="C70" s="15" t="n"/>
      <c r="D70" s="15" t="n"/>
      <c r="E70" s="16" t="n"/>
      <c r="F70" s="15" t="n"/>
      <c r="G70" s="15" t="n"/>
    </row>
    <row r="71">
      <c r="A71" s="15" t="n"/>
      <c r="B71" s="15" t="n"/>
      <c r="C71" s="15" t="n"/>
      <c r="D71" s="15" t="n"/>
      <c r="E71" s="16" t="n"/>
      <c r="F71" s="15" t="n"/>
      <c r="G71" s="15" t="n"/>
    </row>
    <row r="72">
      <c r="A72" s="15" t="n"/>
      <c r="B72" s="15" t="n"/>
      <c r="C72" s="15" t="n"/>
      <c r="D72" s="15" t="n"/>
      <c r="E72" s="16" t="n"/>
      <c r="F72" s="15" t="n"/>
      <c r="G72" s="15" t="n"/>
    </row>
    <row r="73">
      <c r="A73" s="15" t="n"/>
      <c r="B73" s="15" t="n"/>
      <c r="C73" s="15" t="n"/>
      <c r="D73" s="15" t="n"/>
      <c r="E73" s="16" t="n"/>
      <c r="F73" s="15" t="n"/>
      <c r="G73" s="15" t="n"/>
    </row>
    <row r="74">
      <c r="A74" s="15" t="n"/>
      <c r="B74" s="15" t="n"/>
      <c r="C74" s="15" t="n"/>
      <c r="D74" s="15" t="n"/>
      <c r="E74" s="16" t="n"/>
      <c r="F74" s="15" t="n"/>
      <c r="G74" s="15" t="n"/>
    </row>
    <row r="75">
      <c r="A75" s="15" t="n"/>
      <c r="B75" s="15" t="n"/>
      <c r="C75" s="15" t="n"/>
      <c r="D75" s="15" t="n"/>
      <c r="E75" s="16" t="n"/>
      <c r="F75" s="15" t="n"/>
      <c r="G75" s="15" t="n"/>
    </row>
    <row r="76">
      <c r="A76" s="15" t="n"/>
      <c r="B76" s="15" t="n"/>
      <c r="C76" s="15" t="n"/>
      <c r="D76" s="15" t="n"/>
      <c r="E76" s="16" t="n"/>
      <c r="F76" s="15" t="n"/>
      <c r="G76" s="15" t="n"/>
    </row>
    <row r="77">
      <c r="A77" s="15" t="n"/>
      <c r="B77" s="15" t="n"/>
      <c r="C77" s="15" t="n"/>
      <c r="D77" s="15" t="n"/>
      <c r="E77" s="16" t="n"/>
      <c r="F77" s="15" t="n"/>
      <c r="G77" s="15" t="n"/>
    </row>
    <row r="78">
      <c r="A78" s="15" t="n"/>
      <c r="B78" s="15" t="n"/>
      <c r="C78" s="15" t="n"/>
      <c r="D78" s="15" t="n"/>
      <c r="E78" s="16" t="n"/>
      <c r="F78" s="15" t="n"/>
      <c r="G78" s="15" t="n"/>
    </row>
    <row r="79">
      <c r="A79" s="15" t="n"/>
      <c r="B79" s="15" t="n"/>
      <c r="C79" s="15" t="n"/>
      <c r="D79" s="15" t="n"/>
      <c r="E79" s="16" t="n"/>
      <c r="F79" s="15" t="n"/>
      <c r="G79" s="15" t="n"/>
    </row>
    <row r="80">
      <c r="A80" s="15" t="n"/>
      <c r="B80" s="15" t="n"/>
      <c r="C80" s="15" t="n"/>
      <c r="D80" s="15" t="n"/>
      <c r="E80" s="16" t="n"/>
      <c r="F80" s="15" t="n"/>
      <c r="G80" s="15" t="n"/>
    </row>
    <row r="81">
      <c r="A81" s="15" t="n"/>
      <c r="B81" s="15" t="n"/>
      <c r="C81" s="15" t="n"/>
      <c r="D81" s="15" t="n"/>
      <c r="E81" s="16" t="n"/>
      <c r="F81" s="15" t="n"/>
      <c r="G81" s="15" t="n"/>
    </row>
    <row r="82">
      <c r="A82" s="15" t="n"/>
      <c r="B82" s="15" t="n"/>
      <c r="C82" s="15" t="n"/>
      <c r="D82" s="15" t="n"/>
      <c r="E82" s="16" t="n"/>
      <c r="F82" s="15" t="n"/>
      <c r="G82" s="15" t="n"/>
    </row>
    <row r="83">
      <c r="A83" s="15" t="n"/>
      <c r="B83" s="15" t="n"/>
      <c r="C83" s="15" t="n"/>
      <c r="D83" s="15" t="n"/>
      <c r="E83" s="16" t="n"/>
      <c r="F83" s="15" t="n"/>
      <c r="G83" s="15" t="n"/>
    </row>
    <row r="84">
      <c r="A84" s="15" t="n"/>
      <c r="B84" s="15" t="n"/>
      <c r="C84" s="15" t="n"/>
      <c r="D84" s="15" t="n"/>
      <c r="E84" s="16" t="n"/>
      <c r="F84" s="15" t="n"/>
      <c r="G84" s="15" t="n"/>
    </row>
    <row r="85">
      <c r="A85" s="15" t="n"/>
      <c r="B85" s="15" t="n"/>
      <c r="C85" s="15" t="n"/>
      <c r="D85" s="15" t="n"/>
      <c r="E85" s="16" t="n"/>
      <c r="F85" s="15" t="n"/>
      <c r="G85" s="15" t="n"/>
    </row>
    <row r="86">
      <c r="A86" s="15" t="n"/>
      <c r="B86" s="15" t="n"/>
      <c r="C86" s="15" t="n"/>
      <c r="D86" s="15" t="n"/>
      <c r="E86" s="16" t="n"/>
      <c r="F86" s="15" t="n"/>
      <c r="G86" s="15" t="n"/>
    </row>
    <row r="87">
      <c r="A87" s="15" t="n"/>
      <c r="B87" s="15" t="n"/>
      <c r="C87" s="15" t="n"/>
      <c r="D87" s="15" t="n"/>
      <c r="E87" s="16" t="n"/>
      <c r="F87" s="15" t="n"/>
      <c r="G87" s="15" t="n"/>
    </row>
    <row r="88">
      <c r="A88" s="15" t="n"/>
      <c r="B88" s="15" t="n"/>
      <c r="C88" s="15" t="n"/>
      <c r="D88" s="15" t="n"/>
      <c r="E88" s="16" t="n"/>
      <c r="F88" s="15" t="n"/>
      <c r="G88" s="15" t="n"/>
    </row>
    <row r="89">
      <c r="A89" s="15" t="n"/>
      <c r="B89" s="15" t="n"/>
      <c r="C89" s="15" t="n"/>
      <c r="D89" s="15" t="n"/>
      <c r="E89" s="16" t="n"/>
      <c r="F89" s="15" t="n"/>
      <c r="G89" s="15" t="n"/>
    </row>
    <row r="90">
      <c r="A90" s="15" t="n"/>
      <c r="B90" s="15" t="n"/>
      <c r="C90" s="15" t="n"/>
      <c r="D90" s="15" t="n"/>
      <c r="E90" s="16" t="n"/>
      <c r="F90" s="15" t="n"/>
      <c r="G90" s="15" t="n"/>
    </row>
    <row r="91">
      <c r="A91" s="15" t="n"/>
      <c r="B91" s="15" t="n"/>
      <c r="C91" s="15" t="n"/>
      <c r="D91" s="15" t="n"/>
      <c r="E91" s="16" t="n"/>
      <c r="F91" s="15" t="n"/>
      <c r="G91" s="15" t="n"/>
    </row>
    <row r="92">
      <c r="A92" s="15" t="n"/>
      <c r="B92" s="15" t="n"/>
      <c r="C92" s="15" t="n"/>
      <c r="D92" s="15" t="n"/>
      <c r="E92" s="16" t="n"/>
      <c r="F92" s="15" t="n"/>
      <c r="G92" s="15" t="n"/>
    </row>
    <row r="93">
      <c r="A93" s="15" t="n"/>
      <c r="B93" s="15" t="n"/>
      <c r="C93" s="15" t="n"/>
      <c r="D93" s="15" t="n"/>
      <c r="E93" s="16" t="n"/>
      <c r="F93" s="15" t="n"/>
      <c r="G93" s="15" t="n"/>
    </row>
    <row r="94">
      <c r="A94" s="15" t="n"/>
      <c r="B94" s="15" t="n"/>
      <c r="C94" s="15" t="n"/>
      <c r="D94" s="15" t="n"/>
      <c r="E94" s="16" t="n"/>
      <c r="F94" s="15" t="n"/>
      <c r="G94" s="15" t="n"/>
    </row>
    <row r="95">
      <c r="A95" s="15" t="n"/>
      <c r="B95" s="15" t="n"/>
      <c r="C95" s="15" t="n"/>
      <c r="D95" s="15" t="n"/>
      <c r="E95" s="16" t="n"/>
      <c r="F95" s="15" t="n"/>
      <c r="G95" s="15" t="n"/>
    </row>
    <row r="96">
      <c r="A96" s="15" t="n"/>
      <c r="B96" s="15" t="n"/>
      <c r="C96" s="15" t="n"/>
      <c r="D96" s="15" t="n"/>
      <c r="E96" s="16" t="n"/>
      <c r="F96" s="15" t="n"/>
      <c r="G96" s="15" t="n"/>
    </row>
    <row r="97">
      <c r="A97" s="15" t="n"/>
      <c r="B97" s="15" t="n"/>
      <c r="C97" s="15" t="n"/>
      <c r="D97" s="15" t="n"/>
      <c r="E97" s="16" t="n"/>
      <c r="F97" s="15" t="n"/>
      <c r="G97" s="15" t="n"/>
    </row>
    <row r="98">
      <c r="A98" s="15" t="n"/>
      <c r="B98" s="15" t="n"/>
      <c r="C98" s="15" t="n"/>
      <c r="D98" s="15" t="n"/>
      <c r="E98" s="16" t="n"/>
      <c r="F98" s="15" t="n"/>
      <c r="G98" s="15" t="n"/>
    </row>
    <row r="99">
      <c r="A99" s="15" t="n"/>
      <c r="B99" s="15" t="n"/>
      <c r="C99" s="15" t="n"/>
      <c r="D99" s="15" t="n"/>
      <c r="E99" s="16" t="n"/>
      <c r="F99" s="15" t="n"/>
      <c r="G99" s="15" t="n"/>
    </row>
    <row r="100">
      <c r="A100" s="15" t="n"/>
      <c r="B100" s="15" t="n"/>
      <c r="C100" s="15" t="n"/>
      <c r="D100" s="15" t="n"/>
      <c r="E100" s="16" t="n"/>
      <c r="F100" s="15" t="n"/>
      <c r="G100" s="15" t="n"/>
    </row>
    <row r="101">
      <c r="A101" s="15" t="n"/>
      <c r="B101" s="15" t="n"/>
      <c r="C101" s="15" t="n"/>
      <c r="D101" s="15" t="n"/>
      <c r="E101" s="16" t="n"/>
      <c r="F101" s="15" t="n"/>
      <c r="G101" s="15" t="n"/>
    </row>
    <row r="102">
      <c r="A102" s="15" t="n"/>
      <c r="B102" s="15" t="n"/>
      <c r="C102" s="15" t="n"/>
      <c r="D102" s="15" t="n"/>
      <c r="E102" s="16" t="n"/>
      <c r="F102" s="15" t="n"/>
      <c r="G102" s="15" t="n"/>
    </row>
    <row r="103">
      <c r="A103" s="15" t="n"/>
      <c r="B103" s="15" t="n"/>
      <c r="C103" s="15" t="n"/>
      <c r="D103" s="15" t="n"/>
      <c r="E103" s="16" t="n"/>
      <c r="F103" s="15" t="n"/>
      <c r="G103" s="15" t="n"/>
    </row>
    <row r="104">
      <c r="A104" s="15" t="n"/>
      <c r="B104" s="15" t="n"/>
      <c r="C104" s="15" t="n"/>
      <c r="D104" s="15" t="n"/>
      <c r="E104" s="16" t="n"/>
      <c r="F104" s="15" t="n"/>
      <c r="G104" s="15" t="n"/>
    </row>
    <row r="105">
      <c r="A105" s="15" t="n"/>
      <c r="B105" s="15" t="n"/>
      <c r="C105" s="15" t="n"/>
      <c r="D105" s="15" t="n"/>
      <c r="E105" s="16" t="n"/>
      <c r="F105" s="15" t="n"/>
      <c r="G105" s="15" t="n"/>
    </row>
    <row r="106">
      <c r="A106" s="15" t="n"/>
      <c r="B106" s="15" t="n"/>
      <c r="C106" s="15" t="n"/>
      <c r="D106" s="15" t="n"/>
      <c r="E106" s="16" t="n"/>
      <c r="F106" s="15" t="n"/>
      <c r="G106" s="15" t="n"/>
    </row>
    <row r="107">
      <c r="A107" s="15" t="n"/>
      <c r="B107" s="15" t="n"/>
      <c r="C107" s="15" t="n"/>
      <c r="D107" s="15" t="n"/>
      <c r="E107" s="16" t="n"/>
      <c r="F107" s="15" t="n"/>
      <c r="G107" s="15" t="n"/>
    </row>
    <row r="108">
      <c r="A108" s="15" t="n"/>
      <c r="B108" s="15" t="n"/>
      <c r="C108" s="15" t="n"/>
      <c r="D108" s="15" t="n"/>
      <c r="E108" s="16" t="n"/>
      <c r="F108" s="15" t="n"/>
      <c r="G108" s="15" t="n"/>
    </row>
    <row r="109">
      <c r="A109" s="15" t="n"/>
      <c r="B109" s="15" t="n"/>
      <c r="C109" s="15" t="n"/>
      <c r="D109" s="15" t="n"/>
      <c r="E109" s="16" t="n"/>
      <c r="F109" s="15" t="n"/>
      <c r="G109" s="15" t="n"/>
    </row>
    <row r="110">
      <c r="A110" s="15" t="n"/>
      <c r="B110" s="15" t="n"/>
      <c r="C110" s="15" t="n"/>
      <c r="D110" s="15" t="n"/>
      <c r="E110" s="16" t="n"/>
      <c r="F110" s="15" t="n"/>
      <c r="G110" s="15" t="n"/>
    </row>
    <row r="111">
      <c r="A111" s="15" t="n"/>
      <c r="B111" s="15" t="n"/>
      <c r="C111" s="15" t="n"/>
      <c r="D111" s="15" t="n"/>
      <c r="E111" s="16" t="n"/>
      <c r="F111" s="15" t="n"/>
      <c r="G111" s="15" t="n"/>
    </row>
    <row r="112">
      <c r="A112" s="15" t="n"/>
      <c r="B112" s="15" t="n"/>
      <c r="C112" s="15" t="n"/>
      <c r="D112" s="15" t="n"/>
      <c r="E112" s="16" t="n"/>
      <c r="F112" s="15" t="n"/>
      <c r="G112" s="15" t="n"/>
    </row>
    <row r="113">
      <c r="A113" s="15" t="n"/>
      <c r="B113" s="15" t="n"/>
      <c r="C113" s="15" t="n"/>
      <c r="D113" s="15" t="n"/>
      <c r="E113" s="16" t="n"/>
      <c r="F113" s="15" t="n"/>
      <c r="G113" s="15" t="n"/>
    </row>
    <row r="114">
      <c r="A114" s="15" t="n"/>
      <c r="B114" s="15" t="n"/>
      <c r="C114" s="15" t="n"/>
      <c r="D114" s="15" t="n"/>
      <c r="E114" s="16" t="n"/>
      <c r="F114" s="15" t="n"/>
      <c r="G114" s="15" t="n"/>
    </row>
    <row r="115">
      <c r="A115" s="15" t="n"/>
      <c r="B115" s="15" t="n"/>
      <c r="C115" s="15" t="n"/>
      <c r="D115" s="15" t="n"/>
      <c r="E115" s="16" t="n"/>
      <c r="F115" s="15" t="n"/>
      <c r="G115" s="15" t="n"/>
    </row>
    <row r="116">
      <c r="A116" s="15" t="n"/>
      <c r="B116" s="15" t="n"/>
      <c r="C116" s="15" t="n"/>
      <c r="D116" s="15" t="n"/>
      <c r="E116" s="16" t="n"/>
      <c r="F116" s="15" t="n"/>
      <c r="G116" s="15" t="n"/>
    </row>
    <row r="117">
      <c r="A117" s="15" t="n"/>
      <c r="B117" s="15" t="n"/>
      <c r="C117" s="15" t="n"/>
      <c r="D117" s="15" t="n"/>
      <c r="E117" s="16" t="n"/>
      <c r="F117" s="15" t="n"/>
      <c r="G117" s="15" t="n"/>
    </row>
    <row r="118">
      <c r="A118" s="15" t="n"/>
      <c r="B118" s="15" t="n"/>
      <c r="C118" s="15" t="n"/>
      <c r="D118" s="15" t="n"/>
      <c r="E118" s="16" t="n"/>
      <c r="F118" s="15" t="n"/>
      <c r="G118" s="15" t="n"/>
    </row>
    <row r="119">
      <c r="A119" s="15" t="n"/>
      <c r="B119" s="15" t="n"/>
      <c r="C119" s="15" t="n"/>
      <c r="D119" s="15" t="n"/>
      <c r="E119" s="16" t="n"/>
      <c r="F119" s="15" t="n"/>
      <c r="G119" s="15" t="n"/>
    </row>
    <row r="120">
      <c r="A120" s="15" t="n"/>
      <c r="B120" s="15" t="n"/>
      <c r="C120" s="15" t="n"/>
      <c r="D120" s="15" t="n"/>
      <c r="E120" s="16" t="n"/>
      <c r="F120" s="15" t="n"/>
      <c r="G120" s="15" t="n"/>
    </row>
    <row r="121">
      <c r="A121" s="15" t="n"/>
      <c r="B121" s="15" t="n"/>
      <c r="C121" s="15" t="n"/>
      <c r="D121" s="15" t="n"/>
      <c r="E121" s="16" t="n"/>
      <c r="F121" s="15" t="n"/>
      <c r="G121" s="15" t="n"/>
    </row>
  </sheetData>
  <autoFilter ref="A1:G121"/>
  <dataValidations count="2">
    <dataValidation sqref="C2:C121" showDropDown="0" showInputMessage="0" showErrorMessage="0" allowBlank="1" type="list">
      <formula1>"Saatgut,Dünger/Präparat,Pflanzenschutz,Allgemein/Ernte"</formula1>
    </dataValidation>
    <dataValidation sqref="D2:D121" showDropDown="0" showInputMessage="0" showErrorMessage="0" allowBlank="1" type="list">
      <formula1>"kg,dt,t,l,Stück,Sack,Bund"</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501"/>
  <sheetViews>
    <sheetView workbookViewId="0">
      <pane ySplit="1" topLeftCell="A2" activePane="bottomLeft" state="frozen"/>
      <selection pane="bottomLeft" activeCell="A1" sqref="A1"/>
    </sheetView>
  </sheetViews>
  <sheetFormatPr baseColWidth="8" defaultRowHeight="15"/>
  <cols>
    <col width="11" customWidth="1" min="1" max="1"/>
    <col width="28" customWidth="1" min="2" max="2"/>
    <col width="14" customWidth="1" min="3" max="3"/>
    <col width="12" customWidth="1" min="4" max="4"/>
    <col width="18" customWidth="1" min="5" max="5"/>
    <col width="14" customWidth="1" min="6" max="6"/>
    <col width="26" customWidth="1" min="7" max="7"/>
    <col width="26" customWidth="1" min="8" max="8"/>
  </cols>
  <sheetData>
    <row r="1" ht="42" customHeight="1">
      <c r="A1" s="12" t="inlineStr">
        <is>
          <t>Datum</t>
        </is>
      </c>
      <c r="B1" s="12" t="inlineStr">
        <is>
          <t>Artikel</t>
        </is>
      </c>
      <c r="C1" s="12" t="inlineStr">
        <is>
          <t>Typ</t>
        </is>
      </c>
      <c r="D1" s="12" t="inlineStr">
        <is>
          <t>Menge</t>
        </is>
      </c>
      <c r="E1" s="12" t="inlineStr">
        <is>
          <t>Preis je Einheit (€)</t>
        </is>
      </c>
      <c r="F1" s="12" t="inlineStr">
        <is>
          <t>Wert (€)</t>
        </is>
      </c>
      <c r="G1" s="12" t="inlineStr">
        <is>
          <t>Beleg / Lieferant</t>
        </is>
      </c>
      <c r="H1" s="12" t="inlineStr">
        <is>
          <t>Bemerkung</t>
        </is>
      </c>
    </row>
    <row r="2">
      <c r="A2" s="17" t="n">
        <v>46023</v>
      </c>
      <c r="B2" s="13" t="inlineStr">
        <is>
          <t>— Artikel —</t>
        </is>
      </c>
      <c r="C2" s="13" t="inlineStr">
        <is>
          <t>Anfang</t>
        </is>
      </c>
      <c r="D2" s="14" t="n">
        <v>12</v>
      </c>
      <c r="E2" s="14" t="n">
        <v>40</v>
      </c>
      <c r="F2" s="18">
        <f>IF(OR($B2="",$D2="",$E2=""),"",ROUND(N($D2)*N($E2),2))</f>
        <v/>
      </c>
      <c r="G2" s="13" t="inlineStr">
        <is>
          <t>Inventur</t>
        </is>
      </c>
      <c r="H2" s="13" t="inlineStr"/>
    </row>
    <row r="3">
      <c r="A3" s="19" t="n"/>
      <c r="B3" s="15" t="n"/>
      <c r="C3" s="15" t="n"/>
      <c r="D3" s="16" t="n"/>
      <c r="E3" s="16" t="n"/>
      <c r="F3" s="18">
        <f>IF(OR($B3="",$D3="",$E3=""),"",ROUND(N($D3)*N($E3),2))</f>
        <v/>
      </c>
      <c r="G3" s="15" t="n"/>
      <c r="H3" s="15" t="n"/>
    </row>
    <row r="4">
      <c r="A4" s="19" t="n"/>
      <c r="B4" s="15" t="n"/>
      <c r="C4" s="15" t="n"/>
      <c r="D4" s="16" t="n"/>
      <c r="E4" s="16" t="n"/>
      <c r="F4" s="18">
        <f>IF(OR($B4="",$D4="",$E4=""),"",ROUND(N($D4)*N($E4),2))</f>
        <v/>
      </c>
      <c r="G4" s="15" t="n"/>
      <c r="H4" s="15" t="n"/>
    </row>
    <row r="5">
      <c r="A5" s="19" t="n"/>
      <c r="B5" s="15" t="n"/>
      <c r="C5" s="15" t="n"/>
      <c r="D5" s="16" t="n"/>
      <c r="E5" s="16" t="n"/>
      <c r="F5" s="18">
        <f>IF(OR($B5="",$D5="",$E5=""),"",ROUND(N($D5)*N($E5),2))</f>
        <v/>
      </c>
      <c r="G5" s="15" t="n"/>
      <c r="H5" s="15" t="n"/>
    </row>
    <row r="6">
      <c r="A6" s="19" t="n"/>
      <c r="B6" s="15" t="n"/>
      <c r="C6" s="15" t="n"/>
      <c r="D6" s="16" t="n"/>
      <c r="E6" s="16" t="n"/>
      <c r="F6" s="18">
        <f>IF(OR($B6="",$D6="",$E6=""),"",ROUND(N($D6)*N($E6),2))</f>
        <v/>
      </c>
      <c r="G6" s="15" t="n"/>
      <c r="H6" s="15" t="n"/>
    </row>
    <row r="7">
      <c r="A7" s="19" t="n"/>
      <c r="B7" s="15" t="n"/>
      <c r="C7" s="15" t="n"/>
      <c r="D7" s="16" t="n"/>
      <c r="E7" s="16" t="n"/>
      <c r="F7" s="18">
        <f>IF(OR($B7="",$D7="",$E7=""),"",ROUND(N($D7)*N($E7),2))</f>
        <v/>
      </c>
      <c r="G7" s="15" t="n"/>
      <c r="H7" s="15" t="n"/>
    </row>
    <row r="8">
      <c r="A8" s="19" t="n"/>
      <c r="B8" s="15" t="n"/>
      <c r="C8" s="15" t="n"/>
      <c r="D8" s="16" t="n"/>
      <c r="E8" s="16" t="n"/>
      <c r="F8" s="18">
        <f>IF(OR($B8="",$D8="",$E8=""),"",ROUND(N($D8)*N($E8),2))</f>
        <v/>
      </c>
      <c r="G8" s="15" t="n"/>
      <c r="H8" s="15" t="n"/>
    </row>
    <row r="9">
      <c r="A9" s="19" t="n"/>
      <c r="B9" s="15" t="n"/>
      <c r="C9" s="15" t="n"/>
      <c r="D9" s="16" t="n"/>
      <c r="E9" s="16" t="n"/>
      <c r="F9" s="18">
        <f>IF(OR($B9="",$D9="",$E9=""),"",ROUND(N($D9)*N($E9),2))</f>
        <v/>
      </c>
      <c r="G9" s="15" t="n"/>
      <c r="H9" s="15" t="n"/>
    </row>
    <row r="10">
      <c r="A10" s="19" t="n"/>
      <c r="B10" s="15" t="n"/>
      <c r="C10" s="15" t="n"/>
      <c r="D10" s="16" t="n"/>
      <c r="E10" s="16" t="n"/>
      <c r="F10" s="18">
        <f>IF(OR($B10="",$D10="",$E10=""),"",ROUND(N($D10)*N($E10),2))</f>
        <v/>
      </c>
      <c r="G10" s="15" t="n"/>
      <c r="H10" s="15" t="n"/>
    </row>
    <row r="11">
      <c r="A11" s="19" t="n"/>
      <c r="B11" s="15" t="n"/>
      <c r="C11" s="15" t="n"/>
      <c r="D11" s="16" t="n"/>
      <c r="E11" s="16" t="n"/>
      <c r="F11" s="18">
        <f>IF(OR($B11="",$D11="",$E11=""),"",ROUND(N($D11)*N($E11),2))</f>
        <v/>
      </c>
      <c r="G11" s="15" t="n"/>
      <c r="H11" s="15" t="n"/>
    </row>
    <row r="12">
      <c r="A12" s="19" t="n"/>
      <c r="B12" s="15" t="n"/>
      <c r="C12" s="15" t="n"/>
      <c r="D12" s="16" t="n"/>
      <c r="E12" s="16" t="n"/>
      <c r="F12" s="18">
        <f>IF(OR($B12="",$D12="",$E12=""),"",ROUND(N($D12)*N($E12),2))</f>
        <v/>
      </c>
      <c r="G12" s="15" t="n"/>
      <c r="H12" s="15" t="n"/>
    </row>
    <row r="13">
      <c r="A13" s="19" t="n"/>
      <c r="B13" s="15" t="n"/>
      <c r="C13" s="15" t="n"/>
      <c r="D13" s="16" t="n"/>
      <c r="E13" s="16" t="n"/>
      <c r="F13" s="18">
        <f>IF(OR($B13="",$D13="",$E13=""),"",ROUND(N($D13)*N($E13),2))</f>
        <v/>
      </c>
      <c r="G13" s="15" t="n"/>
      <c r="H13" s="15" t="n"/>
    </row>
    <row r="14">
      <c r="A14" s="19" t="n"/>
      <c r="B14" s="15" t="n"/>
      <c r="C14" s="15" t="n"/>
      <c r="D14" s="16" t="n"/>
      <c r="E14" s="16" t="n"/>
      <c r="F14" s="18">
        <f>IF(OR($B14="",$D14="",$E14=""),"",ROUND(N($D14)*N($E14),2))</f>
        <v/>
      </c>
      <c r="G14" s="15" t="n"/>
      <c r="H14" s="15" t="n"/>
    </row>
    <row r="15">
      <c r="A15" s="19" t="n"/>
      <c r="B15" s="15" t="n"/>
      <c r="C15" s="15" t="n"/>
      <c r="D15" s="16" t="n"/>
      <c r="E15" s="16" t="n"/>
      <c r="F15" s="18">
        <f>IF(OR($B15="",$D15="",$E15=""),"",ROUND(N($D15)*N($E15),2))</f>
        <v/>
      </c>
      <c r="G15" s="15" t="n"/>
      <c r="H15" s="15" t="n"/>
    </row>
    <row r="16">
      <c r="A16" s="19" t="n"/>
      <c r="B16" s="15" t="n"/>
      <c r="C16" s="15" t="n"/>
      <c r="D16" s="16" t="n"/>
      <c r="E16" s="16" t="n"/>
      <c r="F16" s="18">
        <f>IF(OR($B16="",$D16="",$E16=""),"",ROUND(N($D16)*N($E16),2))</f>
        <v/>
      </c>
      <c r="G16" s="15" t="n"/>
      <c r="H16" s="15" t="n"/>
    </row>
    <row r="17">
      <c r="A17" s="19" t="n"/>
      <c r="B17" s="15" t="n"/>
      <c r="C17" s="15" t="n"/>
      <c r="D17" s="16" t="n"/>
      <c r="E17" s="16" t="n"/>
      <c r="F17" s="18">
        <f>IF(OR($B17="",$D17="",$E17=""),"",ROUND(N($D17)*N($E17),2))</f>
        <v/>
      </c>
      <c r="G17" s="15" t="n"/>
      <c r="H17" s="15" t="n"/>
    </row>
    <row r="18">
      <c r="A18" s="19" t="n"/>
      <c r="B18" s="15" t="n"/>
      <c r="C18" s="15" t="n"/>
      <c r="D18" s="16" t="n"/>
      <c r="E18" s="16" t="n"/>
      <c r="F18" s="18">
        <f>IF(OR($B18="",$D18="",$E18=""),"",ROUND(N($D18)*N($E18),2))</f>
        <v/>
      </c>
      <c r="G18" s="15" t="n"/>
      <c r="H18" s="15" t="n"/>
    </row>
    <row r="19">
      <c r="A19" s="19" t="n"/>
      <c r="B19" s="15" t="n"/>
      <c r="C19" s="15" t="n"/>
      <c r="D19" s="16" t="n"/>
      <c r="E19" s="16" t="n"/>
      <c r="F19" s="18">
        <f>IF(OR($B19="",$D19="",$E19=""),"",ROUND(N($D19)*N($E19),2))</f>
        <v/>
      </c>
      <c r="G19" s="15" t="n"/>
      <c r="H19" s="15" t="n"/>
    </row>
    <row r="20">
      <c r="A20" s="19" t="n"/>
      <c r="B20" s="15" t="n"/>
      <c r="C20" s="15" t="n"/>
      <c r="D20" s="16" t="n"/>
      <c r="E20" s="16" t="n"/>
      <c r="F20" s="18">
        <f>IF(OR($B20="",$D20="",$E20=""),"",ROUND(N($D20)*N($E20),2))</f>
        <v/>
      </c>
      <c r="G20" s="15" t="n"/>
      <c r="H20" s="15" t="n"/>
    </row>
    <row r="21">
      <c r="A21" s="19" t="n"/>
      <c r="B21" s="15" t="n"/>
      <c r="C21" s="15" t="n"/>
      <c r="D21" s="16" t="n"/>
      <c r="E21" s="16" t="n"/>
      <c r="F21" s="18">
        <f>IF(OR($B21="",$D21="",$E21=""),"",ROUND(N($D21)*N($E21),2))</f>
        <v/>
      </c>
      <c r="G21" s="15" t="n"/>
      <c r="H21" s="15" t="n"/>
    </row>
    <row r="22">
      <c r="A22" s="19" t="n"/>
      <c r="B22" s="15" t="n"/>
      <c r="C22" s="15" t="n"/>
      <c r="D22" s="16" t="n"/>
      <c r="E22" s="16" t="n"/>
      <c r="F22" s="18">
        <f>IF(OR($B22="",$D22="",$E22=""),"",ROUND(N($D22)*N($E22),2))</f>
        <v/>
      </c>
      <c r="G22" s="15" t="n"/>
      <c r="H22" s="15" t="n"/>
    </row>
    <row r="23">
      <c r="A23" s="19" t="n"/>
      <c r="B23" s="15" t="n"/>
      <c r="C23" s="15" t="n"/>
      <c r="D23" s="16" t="n"/>
      <c r="E23" s="16" t="n"/>
      <c r="F23" s="18">
        <f>IF(OR($B23="",$D23="",$E23=""),"",ROUND(N($D23)*N($E23),2))</f>
        <v/>
      </c>
      <c r="G23" s="15" t="n"/>
      <c r="H23" s="15" t="n"/>
    </row>
    <row r="24">
      <c r="A24" s="19" t="n"/>
      <c r="B24" s="15" t="n"/>
      <c r="C24" s="15" t="n"/>
      <c r="D24" s="16" t="n"/>
      <c r="E24" s="16" t="n"/>
      <c r="F24" s="18">
        <f>IF(OR($B24="",$D24="",$E24=""),"",ROUND(N($D24)*N($E24),2))</f>
        <v/>
      </c>
      <c r="G24" s="15" t="n"/>
      <c r="H24" s="15" t="n"/>
    </row>
    <row r="25">
      <c r="A25" s="19" t="n"/>
      <c r="B25" s="15" t="n"/>
      <c r="C25" s="15" t="n"/>
      <c r="D25" s="16" t="n"/>
      <c r="E25" s="16" t="n"/>
      <c r="F25" s="18">
        <f>IF(OR($B25="",$D25="",$E25=""),"",ROUND(N($D25)*N($E25),2))</f>
        <v/>
      </c>
      <c r="G25" s="15" t="n"/>
      <c r="H25" s="15" t="n"/>
    </row>
    <row r="26">
      <c r="A26" s="19" t="n"/>
      <c r="B26" s="15" t="n"/>
      <c r="C26" s="15" t="n"/>
      <c r="D26" s="16" t="n"/>
      <c r="E26" s="16" t="n"/>
      <c r="F26" s="18">
        <f>IF(OR($B26="",$D26="",$E26=""),"",ROUND(N($D26)*N($E26),2))</f>
        <v/>
      </c>
      <c r="G26" s="15" t="n"/>
      <c r="H26" s="15" t="n"/>
    </row>
    <row r="27">
      <c r="A27" s="19" t="n"/>
      <c r="B27" s="15" t="n"/>
      <c r="C27" s="15" t="n"/>
      <c r="D27" s="16" t="n"/>
      <c r="E27" s="16" t="n"/>
      <c r="F27" s="18">
        <f>IF(OR($B27="",$D27="",$E27=""),"",ROUND(N($D27)*N($E27),2))</f>
        <v/>
      </c>
      <c r="G27" s="15" t="n"/>
      <c r="H27" s="15" t="n"/>
    </row>
    <row r="28">
      <c r="A28" s="19" t="n"/>
      <c r="B28" s="15" t="n"/>
      <c r="C28" s="15" t="n"/>
      <c r="D28" s="16" t="n"/>
      <c r="E28" s="16" t="n"/>
      <c r="F28" s="18">
        <f>IF(OR($B28="",$D28="",$E28=""),"",ROUND(N($D28)*N($E28),2))</f>
        <v/>
      </c>
      <c r="G28" s="15" t="n"/>
      <c r="H28" s="15" t="n"/>
    </row>
    <row r="29">
      <c r="A29" s="19" t="n"/>
      <c r="B29" s="15" t="n"/>
      <c r="C29" s="15" t="n"/>
      <c r="D29" s="16" t="n"/>
      <c r="E29" s="16" t="n"/>
      <c r="F29" s="18">
        <f>IF(OR($B29="",$D29="",$E29=""),"",ROUND(N($D29)*N($E29),2))</f>
        <v/>
      </c>
      <c r="G29" s="15" t="n"/>
      <c r="H29" s="15" t="n"/>
    </row>
    <row r="30">
      <c r="A30" s="19" t="n"/>
      <c r="B30" s="15" t="n"/>
      <c r="C30" s="15" t="n"/>
      <c r="D30" s="16" t="n"/>
      <c r="E30" s="16" t="n"/>
      <c r="F30" s="18">
        <f>IF(OR($B30="",$D30="",$E30=""),"",ROUND(N($D30)*N($E30),2))</f>
        <v/>
      </c>
      <c r="G30" s="15" t="n"/>
      <c r="H30" s="15" t="n"/>
    </row>
    <row r="31">
      <c r="A31" s="19" t="n"/>
      <c r="B31" s="15" t="n"/>
      <c r="C31" s="15" t="n"/>
      <c r="D31" s="16" t="n"/>
      <c r="E31" s="16" t="n"/>
      <c r="F31" s="18">
        <f>IF(OR($B31="",$D31="",$E31=""),"",ROUND(N($D31)*N($E31),2))</f>
        <v/>
      </c>
      <c r="G31" s="15" t="n"/>
      <c r="H31" s="15" t="n"/>
    </row>
    <row r="32">
      <c r="A32" s="19" t="n"/>
      <c r="B32" s="15" t="n"/>
      <c r="C32" s="15" t="n"/>
      <c r="D32" s="16" t="n"/>
      <c r="E32" s="16" t="n"/>
      <c r="F32" s="18">
        <f>IF(OR($B32="",$D32="",$E32=""),"",ROUND(N($D32)*N($E32),2))</f>
        <v/>
      </c>
      <c r="G32" s="15" t="n"/>
      <c r="H32" s="15" t="n"/>
    </row>
    <row r="33">
      <c r="A33" s="19" t="n"/>
      <c r="B33" s="15" t="n"/>
      <c r="C33" s="15" t="n"/>
      <c r="D33" s="16" t="n"/>
      <c r="E33" s="16" t="n"/>
      <c r="F33" s="18">
        <f>IF(OR($B33="",$D33="",$E33=""),"",ROUND(N($D33)*N($E33),2))</f>
        <v/>
      </c>
      <c r="G33" s="15" t="n"/>
      <c r="H33" s="15" t="n"/>
    </row>
    <row r="34">
      <c r="A34" s="19" t="n"/>
      <c r="B34" s="15" t="n"/>
      <c r="C34" s="15" t="n"/>
      <c r="D34" s="16" t="n"/>
      <c r="E34" s="16" t="n"/>
      <c r="F34" s="18">
        <f>IF(OR($B34="",$D34="",$E34=""),"",ROUND(N($D34)*N($E34),2))</f>
        <v/>
      </c>
      <c r="G34" s="15" t="n"/>
      <c r="H34" s="15" t="n"/>
    </row>
    <row r="35">
      <c r="A35" s="19" t="n"/>
      <c r="B35" s="15" t="n"/>
      <c r="C35" s="15" t="n"/>
      <c r="D35" s="16" t="n"/>
      <c r="E35" s="16" t="n"/>
      <c r="F35" s="18">
        <f>IF(OR($B35="",$D35="",$E35=""),"",ROUND(N($D35)*N($E35),2))</f>
        <v/>
      </c>
      <c r="G35" s="15" t="n"/>
      <c r="H35" s="15" t="n"/>
    </row>
    <row r="36">
      <c r="A36" s="19" t="n"/>
      <c r="B36" s="15" t="n"/>
      <c r="C36" s="15" t="n"/>
      <c r="D36" s="16" t="n"/>
      <c r="E36" s="16" t="n"/>
      <c r="F36" s="18">
        <f>IF(OR($B36="",$D36="",$E36=""),"",ROUND(N($D36)*N($E36),2))</f>
        <v/>
      </c>
      <c r="G36" s="15" t="n"/>
      <c r="H36" s="15" t="n"/>
    </row>
    <row r="37">
      <c r="A37" s="19" t="n"/>
      <c r="B37" s="15" t="n"/>
      <c r="C37" s="15" t="n"/>
      <c r="D37" s="16" t="n"/>
      <c r="E37" s="16" t="n"/>
      <c r="F37" s="18">
        <f>IF(OR($B37="",$D37="",$E37=""),"",ROUND(N($D37)*N($E37),2))</f>
        <v/>
      </c>
      <c r="G37" s="15" t="n"/>
      <c r="H37" s="15" t="n"/>
    </row>
    <row r="38">
      <c r="A38" s="19" t="n"/>
      <c r="B38" s="15" t="n"/>
      <c r="C38" s="15" t="n"/>
      <c r="D38" s="16" t="n"/>
      <c r="E38" s="16" t="n"/>
      <c r="F38" s="18">
        <f>IF(OR($B38="",$D38="",$E38=""),"",ROUND(N($D38)*N($E38),2))</f>
        <v/>
      </c>
      <c r="G38" s="15" t="n"/>
      <c r="H38" s="15" t="n"/>
    </row>
    <row r="39">
      <c r="A39" s="19" t="n"/>
      <c r="B39" s="15" t="n"/>
      <c r="C39" s="15" t="n"/>
      <c r="D39" s="16" t="n"/>
      <c r="E39" s="16" t="n"/>
      <c r="F39" s="18">
        <f>IF(OR($B39="",$D39="",$E39=""),"",ROUND(N($D39)*N($E39),2))</f>
        <v/>
      </c>
      <c r="G39" s="15" t="n"/>
      <c r="H39" s="15" t="n"/>
    </row>
    <row r="40">
      <c r="A40" s="19" t="n"/>
      <c r="B40" s="15" t="n"/>
      <c r="C40" s="15" t="n"/>
      <c r="D40" s="16" t="n"/>
      <c r="E40" s="16" t="n"/>
      <c r="F40" s="18">
        <f>IF(OR($B40="",$D40="",$E40=""),"",ROUND(N($D40)*N($E40),2))</f>
        <v/>
      </c>
      <c r="G40" s="15" t="n"/>
      <c r="H40" s="15" t="n"/>
    </row>
    <row r="41">
      <c r="A41" s="19" t="n"/>
      <c r="B41" s="15" t="n"/>
      <c r="C41" s="15" t="n"/>
      <c r="D41" s="16" t="n"/>
      <c r="E41" s="16" t="n"/>
      <c r="F41" s="18">
        <f>IF(OR($B41="",$D41="",$E41=""),"",ROUND(N($D41)*N($E41),2))</f>
        <v/>
      </c>
      <c r="G41" s="15" t="n"/>
      <c r="H41" s="15" t="n"/>
    </row>
    <row r="42">
      <c r="A42" s="19" t="n"/>
      <c r="B42" s="15" t="n"/>
      <c r="C42" s="15" t="n"/>
      <c r="D42" s="16" t="n"/>
      <c r="E42" s="16" t="n"/>
      <c r="F42" s="18">
        <f>IF(OR($B42="",$D42="",$E42=""),"",ROUND(N($D42)*N($E42),2))</f>
        <v/>
      </c>
      <c r="G42" s="15" t="n"/>
      <c r="H42" s="15" t="n"/>
    </row>
    <row r="43">
      <c r="A43" s="19" t="n"/>
      <c r="B43" s="15" t="n"/>
      <c r="C43" s="15" t="n"/>
      <c r="D43" s="16" t="n"/>
      <c r="E43" s="16" t="n"/>
      <c r="F43" s="18">
        <f>IF(OR($B43="",$D43="",$E43=""),"",ROUND(N($D43)*N($E43),2))</f>
        <v/>
      </c>
      <c r="G43" s="15" t="n"/>
      <c r="H43" s="15" t="n"/>
    </row>
    <row r="44">
      <c r="A44" s="19" t="n"/>
      <c r="B44" s="15" t="n"/>
      <c r="C44" s="15" t="n"/>
      <c r="D44" s="16" t="n"/>
      <c r="E44" s="16" t="n"/>
      <c r="F44" s="18">
        <f>IF(OR($B44="",$D44="",$E44=""),"",ROUND(N($D44)*N($E44),2))</f>
        <v/>
      </c>
      <c r="G44" s="15" t="n"/>
      <c r="H44" s="15" t="n"/>
    </row>
    <row r="45">
      <c r="A45" s="19" t="n"/>
      <c r="B45" s="15" t="n"/>
      <c r="C45" s="15" t="n"/>
      <c r="D45" s="16" t="n"/>
      <c r="E45" s="16" t="n"/>
      <c r="F45" s="18">
        <f>IF(OR($B45="",$D45="",$E45=""),"",ROUND(N($D45)*N($E45),2))</f>
        <v/>
      </c>
      <c r="G45" s="15" t="n"/>
      <c r="H45" s="15" t="n"/>
    </row>
    <row r="46">
      <c r="A46" s="19" t="n"/>
      <c r="B46" s="15" t="n"/>
      <c r="C46" s="15" t="n"/>
      <c r="D46" s="16" t="n"/>
      <c r="E46" s="16" t="n"/>
      <c r="F46" s="18">
        <f>IF(OR($B46="",$D46="",$E46=""),"",ROUND(N($D46)*N($E46),2))</f>
        <v/>
      </c>
      <c r="G46" s="15" t="n"/>
      <c r="H46" s="15" t="n"/>
    </row>
    <row r="47">
      <c r="A47" s="19" t="n"/>
      <c r="B47" s="15" t="n"/>
      <c r="C47" s="15" t="n"/>
      <c r="D47" s="16" t="n"/>
      <c r="E47" s="16" t="n"/>
      <c r="F47" s="18">
        <f>IF(OR($B47="",$D47="",$E47=""),"",ROUND(N($D47)*N($E47),2))</f>
        <v/>
      </c>
      <c r="G47" s="15" t="n"/>
      <c r="H47" s="15" t="n"/>
    </row>
    <row r="48">
      <c r="A48" s="19" t="n"/>
      <c r="B48" s="15" t="n"/>
      <c r="C48" s="15" t="n"/>
      <c r="D48" s="16" t="n"/>
      <c r="E48" s="16" t="n"/>
      <c r="F48" s="18">
        <f>IF(OR($B48="",$D48="",$E48=""),"",ROUND(N($D48)*N($E48),2))</f>
        <v/>
      </c>
      <c r="G48" s="15" t="n"/>
      <c r="H48" s="15" t="n"/>
    </row>
    <row r="49">
      <c r="A49" s="19" t="n"/>
      <c r="B49" s="15" t="n"/>
      <c r="C49" s="15" t="n"/>
      <c r="D49" s="16" t="n"/>
      <c r="E49" s="16" t="n"/>
      <c r="F49" s="18">
        <f>IF(OR($B49="",$D49="",$E49=""),"",ROUND(N($D49)*N($E49),2))</f>
        <v/>
      </c>
      <c r="G49" s="15" t="n"/>
      <c r="H49" s="15" t="n"/>
    </row>
    <row r="50">
      <c r="A50" s="19" t="n"/>
      <c r="B50" s="15" t="n"/>
      <c r="C50" s="15" t="n"/>
      <c r="D50" s="16" t="n"/>
      <c r="E50" s="16" t="n"/>
      <c r="F50" s="18">
        <f>IF(OR($B50="",$D50="",$E50=""),"",ROUND(N($D50)*N($E50),2))</f>
        <v/>
      </c>
      <c r="G50" s="15" t="n"/>
      <c r="H50" s="15" t="n"/>
    </row>
    <row r="51">
      <c r="A51" s="19" t="n"/>
      <c r="B51" s="15" t="n"/>
      <c r="C51" s="15" t="n"/>
      <c r="D51" s="16" t="n"/>
      <c r="E51" s="16" t="n"/>
      <c r="F51" s="18">
        <f>IF(OR($B51="",$D51="",$E51=""),"",ROUND(N($D51)*N($E51),2))</f>
        <v/>
      </c>
      <c r="G51" s="15" t="n"/>
      <c r="H51" s="15" t="n"/>
    </row>
    <row r="52">
      <c r="A52" s="19" t="n"/>
      <c r="B52" s="15" t="n"/>
      <c r="C52" s="15" t="n"/>
      <c r="D52" s="16" t="n"/>
      <c r="E52" s="16" t="n"/>
      <c r="F52" s="18">
        <f>IF(OR($B52="",$D52="",$E52=""),"",ROUND(N($D52)*N($E52),2))</f>
        <v/>
      </c>
      <c r="G52" s="15" t="n"/>
      <c r="H52" s="15" t="n"/>
    </row>
    <row r="53">
      <c r="A53" s="19" t="n"/>
      <c r="B53" s="15" t="n"/>
      <c r="C53" s="15" t="n"/>
      <c r="D53" s="16" t="n"/>
      <c r="E53" s="16" t="n"/>
      <c r="F53" s="18">
        <f>IF(OR($B53="",$D53="",$E53=""),"",ROUND(N($D53)*N($E53),2))</f>
        <v/>
      </c>
      <c r="G53" s="15" t="n"/>
      <c r="H53" s="15" t="n"/>
    </row>
    <row r="54">
      <c r="A54" s="19" t="n"/>
      <c r="B54" s="15" t="n"/>
      <c r="C54" s="15" t="n"/>
      <c r="D54" s="16" t="n"/>
      <c r="E54" s="16" t="n"/>
      <c r="F54" s="18">
        <f>IF(OR($B54="",$D54="",$E54=""),"",ROUND(N($D54)*N($E54),2))</f>
        <v/>
      </c>
      <c r="G54" s="15" t="n"/>
      <c r="H54" s="15" t="n"/>
    </row>
    <row r="55">
      <c r="A55" s="19" t="n"/>
      <c r="B55" s="15" t="n"/>
      <c r="C55" s="15" t="n"/>
      <c r="D55" s="16" t="n"/>
      <c r="E55" s="16" t="n"/>
      <c r="F55" s="18">
        <f>IF(OR($B55="",$D55="",$E55=""),"",ROUND(N($D55)*N($E55),2))</f>
        <v/>
      </c>
      <c r="G55" s="15" t="n"/>
      <c r="H55" s="15" t="n"/>
    </row>
    <row r="56">
      <c r="A56" s="19" t="n"/>
      <c r="B56" s="15" t="n"/>
      <c r="C56" s="15" t="n"/>
      <c r="D56" s="16" t="n"/>
      <c r="E56" s="16" t="n"/>
      <c r="F56" s="18">
        <f>IF(OR($B56="",$D56="",$E56=""),"",ROUND(N($D56)*N($E56),2))</f>
        <v/>
      </c>
      <c r="G56" s="15" t="n"/>
      <c r="H56" s="15" t="n"/>
    </row>
    <row r="57">
      <c r="A57" s="19" t="n"/>
      <c r="B57" s="15" t="n"/>
      <c r="C57" s="15" t="n"/>
      <c r="D57" s="16" t="n"/>
      <c r="E57" s="16" t="n"/>
      <c r="F57" s="18">
        <f>IF(OR($B57="",$D57="",$E57=""),"",ROUND(N($D57)*N($E57),2))</f>
        <v/>
      </c>
      <c r="G57" s="15" t="n"/>
      <c r="H57" s="15" t="n"/>
    </row>
    <row r="58">
      <c r="A58" s="19" t="n"/>
      <c r="B58" s="15" t="n"/>
      <c r="C58" s="15" t="n"/>
      <c r="D58" s="16" t="n"/>
      <c r="E58" s="16" t="n"/>
      <c r="F58" s="18">
        <f>IF(OR($B58="",$D58="",$E58=""),"",ROUND(N($D58)*N($E58),2))</f>
        <v/>
      </c>
      <c r="G58" s="15" t="n"/>
      <c r="H58" s="15" t="n"/>
    </row>
    <row r="59">
      <c r="A59" s="19" t="n"/>
      <c r="B59" s="15" t="n"/>
      <c r="C59" s="15" t="n"/>
      <c r="D59" s="16" t="n"/>
      <c r="E59" s="16" t="n"/>
      <c r="F59" s="18">
        <f>IF(OR($B59="",$D59="",$E59=""),"",ROUND(N($D59)*N($E59),2))</f>
        <v/>
      </c>
      <c r="G59" s="15" t="n"/>
      <c r="H59" s="15" t="n"/>
    </row>
    <row r="60">
      <c r="A60" s="19" t="n"/>
      <c r="B60" s="15" t="n"/>
      <c r="C60" s="15" t="n"/>
      <c r="D60" s="16" t="n"/>
      <c r="E60" s="16" t="n"/>
      <c r="F60" s="18">
        <f>IF(OR($B60="",$D60="",$E60=""),"",ROUND(N($D60)*N($E60),2))</f>
        <v/>
      </c>
      <c r="G60" s="15" t="n"/>
      <c r="H60" s="15" t="n"/>
    </row>
    <row r="61">
      <c r="A61" s="19" t="n"/>
      <c r="B61" s="15" t="n"/>
      <c r="C61" s="15" t="n"/>
      <c r="D61" s="16" t="n"/>
      <c r="E61" s="16" t="n"/>
      <c r="F61" s="18">
        <f>IF(OR($B61="",$D61="",$E61=""),"",ROUND(N($D61)*N($E61),2))</f>
        <v/>
      </c>
      <c r="G61" s="15" t="n"/>
      <c r="H61" s="15" t="n"/>
    </row>
    <row r="62">
      <c r="A62" s="19" t="n"/>
      <c r="B62" s="15" t="n"/>
      <c r="C62" s="15" t="n"/>
      <c r="D62" s="16" t="n"/>
      <c r="E62" s="16" t="n"/>
      <c r="F62" s="18">
        <f>IF(OR($B62="",$D62="",$E62=""),"",ROUND(N($D62)*N($E62),2))</f>
        <v/>
      </c>
      <c r="G62" s="15" t="n"/>
      <c r="H62" s="15" t="n"/>
    </row>
    <row r="63">
      <c r="A63" s="19" t="n"/>
      <c r="B63" s="15" t="n"/>
      <c r="C63" s="15" t="n"/>
      <c r="D63" s="16" t="n"/>
      <c r="E63" s="16" t="n"/>
      <c r="F63" s="18">
        <f>IF(OR($B63="",$D63="",$E63=""),"",ROUND(N($D63)*N($E63),2))</f>
        <v/>
      </c>
      <c r="G63" s="15" t="n"/>
      <c r="H63" s="15" t="n"/>
    </row>
    <row r="64">
      <c r="A64" s="19" t="n"/>
      <c r="B64" s="15" t="n"/>
      <c r="C64" s="15" t="n"/>
      <c r="D64" s="16" t="n"/>
      <c r="E64" s="16" t="n"/>
      <c r="F64" s="18">
        <f>IF(OR($B64="",$D64="",$E64=""),"",ROUND(N($D64)*N($E64),2))</f>
        <v/>
      </c>
      <c r="G64" s="15" t="n"/>
      <c r="H64" s="15" t="n"/>
    </row>
    <row r="65">
      <c r="A65" s="19" t="n"/>
      <c r="B65" s="15" t="n"/>
      <c r="C65" s="15" t="n"/>
      <c r="D65" s="16" t="n"/>
      <c r="E65" s="16" t="n"/>
      <c r="F65" s="18">
        <f>IF(OR($B65="",$D65="",$E65=""),"",ROUND(N($D65)*N($E65),2))</f>
        <v/>
      </c>
      <c r="G65" s="15" t="n"/>
      <c r="H65" s="15" t="n"/>
    </row>
    <row r="66">
      <c r="A66" s="19" t="n"/>
      <c r="B66" s="15" t="n"/>
      <c r="C66" s="15" t="n"/>
      <c r="D66" s="16" t="n"/>
      <c r="E66" s="16" t="n"/>
      <c r="F66" s="18">
        <f>IF(OR($B66="",$D66="",$E66=""),"",ROUND(N($D66)*N($E66),2))</f>
        <v/>
      </c>
      <c r="G66" s="15" t="n"/>
      <c r="H66" s="15" t="n"/>
    </row>
    <row r="67">
      <c r="A67" s="19" t="n"/>
      <c r="B67" s="15" t="n"/>
      <c r="C67" s="15" t="n"/>
      <c r="D67" s="16" t="n"/>
      <c r="E67" s="16" t="n"/>
      <c r="F67" s="18">
        <f>IF(OR($B67="",$D67="",$E67=""),"",ROUND(N($D67)*N($E67),2))</f>
        <v/>
      </c>
      <c r="G67" s="15" t="n"/>
      <c r="H67" s="15" t="n"/>
    </row>
    <row r="68">
      <c r="A68" s="19" t="n"/>
      <c r="B68" s="15" t="n"/>
      <c r="C68" s="15" t="n"/>
      <c r="D68" s="16" t="n"/>
      <c r="E68" s="16" t="n"/>
      <c r="F68" s="18">
        <f>IF(OR($B68="",$D68="",$E68=""),"",ROUND(N($D68)*N($E68),2))</f>
        <v/>
      </c>
      <c r="G68" s="15" t="n"/>
      <c r="H68" s="15" t="n"/>
    </row>
    <row r="69">
      <c r="A69" s="19" t="n"/>
      <c r="B69" s="15" t="n"/>
      <c r="C69" s="15" t="n"/>
      <c r="D69" s="16" t="n"/>
      <c r="E69" s="16" t="n"/>
      <c r="F69" s="18">
        <f>IF(OR($B69="",$D69="",$E69=""),"",ROUND(N($D69)*N($E69),2))</f>
        <v/>
      </c>
      <c r="G69" s="15" t="n"/>
      <c r="H69" s="15" t="n"/>
    </row>
    <row r="70">
      <c r="A70" s="19" t="n"/>
      <c r="B70" s="15" t="n"/>
      <c r="C70" s="15" t="n"/>
      <c r="D70" s="16" t="n"/>
      <c r="E70" s="16" t="n"/>
      <c r="F70" s="18">
        <f>IF(OR($B70="",$D70="",$E70=""),"",ROUND(N($D70)*N($E70),2))</f>
        <v/>
      </c>
      <c r="G70" s="15" t="n"/>
      <c r="H70" s="15" t="n"/>
    </row>
    <row r="71">
      <c r="A71" s="19" t="n"/>
      <c r="B71" s="15" t="n"/>
      <c r="C71" s="15" t="n"/>
      <c r="D71" s="16" t="n"/>
      <c r="E71" s="16" t="n"/>
      <c r="F71" s="18">
        <f>IF(OR($B71="",$D71="",$E71=""),"",ROUND(N($D71)*N($E71),2))</f>
        <v/>
      </c>
      <c r="G71" s="15" t="n"/>
      <c r="H71" s="15" t="n"/>
    </row>
    <row r="72">
      <c r="A72" s="19" t="n"/>
      <c r="B72" s="15" t="n"/>
      <c r="C72" s="15" t="n"/>
      <c r="D72" s="16" t="n"/>
      <c r="E72" s="16" t="n"/>
      <c r="F72" s="18">
        <f>IF(OR($B72="",$D72="",$E72=""),"",ROUND(N($D72)*N($E72),2))</f>
        <v/>
      </c>
      <c r="G72" s="15" t="n"/>
      <c r="H72" s="15" t="n"/>
    </row>
    <row r="73">
      <c r="A73" s="19" t="n"/>
      <c r="B73" s="15" t="n"/>
      <c r="C73" s="15" t="n"/>
      <c r="D73" s="16" t="n"/>
      <c r="E73" s="16" t="n"/>
      <c r="F73" s="18">
        <f>IF(OR($B73="",$D73="",$E73=""),"",ROUND(N($D73)*N($E73),2))</f>
        <v/>
      </c>
      <c r="G73" s="15" t="n"/>
      <c r="H73" s="15" t="n"/>
    </row>
    <row r="74">
      <c r="A74" s="19" t="n"/>
      <c r="B74" s="15" t="n"/>
      <c r="C74" s="15" t="n"/>
      <c r="D74" s="16" t="n"/>
      <c r="E74" s="16" t="n"/>
      <c r="F74" s="18">
        <f>IF(OR($B74="",$D74="",$E74=""),"",ROUND(N($D74)*N($E74),2))</f>
        <v/>
      </c>
      <c r="G74" s="15" t="n"/>
      <c r="H74" s="15" t="n"/>
    </row>
    <row r="75">
      <c r="A75" s="19" t="n"/>
      <c r="B75" s="15" t="n"/>
      <c r="C75" s="15" t="n"/>
      <c r="D75" s="16" t="n"/>
      <c r="E75" s="16" t="n"/>
      <c r="F75" s="18">
        <f>IF(OR($B75="",$D75="",$E75=""),"",ROUND(N($D75)*N($E75),2))</f>
        <v/>
      </c>
      <c r="G75" s="15" t="n"/>
      <c r="H75" s="15" t="n"/>
    </row>
    <row r="76">
      <c r="A76" s="19" t="n"/>
      <c r="B76" s="15" t="n"/>
      <c r="C76" s="15" t="n"/>
      <c r="D76" s="16" t="n"/>
      <c r="E76" s="16" t="n"/>
      <c r="F76" s="18">
        <f>IF(OR($B76="",$D76="",$E76=""),"",ROUND(N($D76)*N($E76),2))</f>
        <v/>
      </c>
      <c r="G76" s="15" t="n"/>
      <c r="H76" s="15" t="n"/>
    </row>
    <row r="77">
      <c r="A77" s="19" t="n"/>
      <c r="B77" s="15" t="n"/>
      <c r="C77" s="15" t="n"/>
      <c r="D77" s="16" t="n"/>
      <c r="E77" s="16" t="n"/>
      <c r="F77" s="18">
        <f>IF(OR($B77="",$D77="",$E77=""),"",ROUND(N($D77)*N($E77),2))</f>
        <v/>
      </c>
      <c r="G77" s="15" t="n"/>
      <c r="H77" s="15" t="n"/>
    </row>
    <row r="78">
      <c r="A78" s="19" t="n"/>
      <c r="B78" s="15" t="n"/>
      <c r="C78" s="15" t="n"/>
      <c r="D78" s="16" t="n"/>
      <c r="E78" s="16" t="n"/>
      <c r="F78" s="18">
        <f>IF(OR($B78="",$D78="",$E78=""),"",ROUND(N($D78)*N($E78),2))</f>
        <v/>
      </c>
      <c r="G78" s="15" t="n"/>
      <c r="H78" s="15" t="n"/>
    </row>
    <row r="79">
      <c r="A79" s="19" t="n"/>
      <c r="B79" s="15" t="n"/>
      <c r="C79" s="15" t="n"/>
      <c r="D79" s="16" t="n"/>
      <c r="E79" s="16" t="n"/>
      <c r="F79" s="18">
        <f>IF(OR($B79="",$D79="",$E79=""),"",ROUND(N($D79)*N($E79),2))</f>
        <v/>
      </c>
      <c r="G79" s="15" t="n"/>
      <c r="H79" s="15" t="n"/>
    </row>
    <row r="80">
      <c r="A80" s="19" t="n"/>
      <c r="B80" s="15" t="n"/>
      <c r="C80" s="15" t="n"/>
      <c r="D80" s="16" t="n"/>
      <c r="E80" s="16" t="n"/>
      <c r="F80" s="18">
        <f>IF(OR($B80="",$D80="",$E80=""),"",ROUND(N($D80)*N($E80),2))</f>
        <v/>
      </c>
      <c r="G80" s="15" t="n"/>
      <c r="H80" s="15" t="n"/>
    </row>
    <row r="81">
      <c r="A81" s="19" t="n"/>
      <c r="B81" s="15" t="n"/>
      <c r="C81" s="15" t="n"/>
      <c r="D81" s="16" t="n"/>
      <c r="E81" s="16" t="n"/>
      <c r="F81" s="18">
        <f>IF(OR($B81="",$D81="",$E81=""),"",ROUND(N($D81)*N($E81),2))</f>
        <v/>
      </c>
      <c r="G81" s="15" t="n"/>
      <c r="H81" s="15" t="n"/>
    </row>
    <row r="82">
      <c r="A82" s="19" t="n"/>
      <c r="B82" s="15" t="n"/>
      <c r="C82" s="15" t="n"/>
      <c r="D82" s="16" t="n"/>
      <c r="E82" s="16" t="n"/>
      <c r="F82" s="18">
        <f>IF(OR($B82="",$D82="",$E82=""),"",ROUND(N($D82)*N($E82),2))</f>
        <v/>
      </c>
      <c r="G82" s="15" t="n"/>
      <c r="H82" s="15" t="n"/>
    </row>
    <row r="83">
      <c r="A83" s="19" t="n"/>
      <c r="B83" s="15" t="n"/>
      <c r="C83" s="15" t="n"/>
      <c r="D83" s="16" t="n"/>
      <c r="E83" s="16" t="n"/>
      <c r="F83" s="18">
        <f>IF(OR($B83="",$D83="",$E83=""),"",ROUND(N($D83)*N($E83),2))</f>
        <v/>
      </c>
      <c r="G83" s="15" t="n"/>
      <c r="H83" s="15" t="n"/>
    </row>
    <row r="84">
      <c r="A84" s="19" t="n"/>
      <c r="B84" s="15" t="n"/>
      <c r="C84" s="15" t="n"/>
      <c r="D84" s="16" t="n"/>
      <c r="E84" s="16" t="n"/>
      <c r="F84" s="18">
        <f>IF(OR($B84="",$D84="",$E84=""),"",ROUND(N($D84)*N($E84),2))</f>
        <v/>
      </c>
      <c r="G84" s="15" t="n"/>
      <c r="H84" s="15" t="n"/>
    </row>
    <row r="85">
      <c r="A85" s="19" t="n"/>
      <c r="B85" s="15" t="n"/>
      <c r="C85" s="15" t="n"/>
      <c r="D85" s="16" t="n"/>
      <c r="E85" s="16" t="n"/>
      <c r="F85" s="18">
        <f>IF(OR($B85="",$D85="",$E85=""),"",ROUND(N($D85)*N($E85),2))</f>
        <v/>
      </c>
      <c r="G85" s="15" t="n"/>
      <c r="H85" s="15" t="n"/>
    </row>
    <row r="86">
      <c r="A86" s="19" t="n"/>
      <c r="B86" s="15" t="n"/>
      <c r="C86" s="15" t="n"/>
      <c r="D86" s="16" t="n"/>
      <c r="E86" s="16" t="n"/>
      <c r="F86" s="18">
        <f>IF(OR($B86="",$D86="",$E86=""),"",ROUND(N($D86)*N($E86),2))</f>
        <v/>
      </c>
      <c r="G86" s="15" t="n"/>
      <c r="H86" s="15" t="n"/>
    </row>
    <row r="87">
      <c r="A87" s="19" t="n"/>
      <c r="B87" s="15" t="n"/>
      <c r="C87" s="15" t="n"/>
      <c r="D87" s="16" t="n"/>
      <c r="E87" s="16" t="n"/>
      <c r="F87" s="18">
        <f>IF(OR($B87="",$D87="",$E87=""),"",ROUND(N($D87)*N($E87),2))</f>
        <v/>
      </c>
      <c r="G87" s="15" t="n"/>
      <c r="H87" s="15" t="n"/>
    </row>
    <row r="88">
      <c r="A88" s="19" t="n"/>
      <c r="B88" s="15" t="n"/>
      <c r="C88" s="15" t="n"/>
      <c r="D88" s="16" t="n"/>
      <c r="E88" s="16" t="n"/>
      <c r="F88" s="18">
        <f>IF(OR($B88="",$D88="",$E88=""),"",ROUND(N($D88)*N($E88),2))</f>
        <v/>
      </c>
      <c r="G88" s="15" t="n"/>
      <c r="H88" s="15" t="n"/>
    </row>
    <row r="89">
      <c r="A89" s="19" t="n"/>
      <c r="B89" s="15" t="n"/>
      <c r="C89" s="15" t="n"/>
      <c r="D89" s="16" t="n"/>
      <c r="E89" s="16" t="n"/>
      <c r="F89" s="18">
        <f>IF(OR($B89="",$D89="",$E89=""),"",ROUND(N($D89)*N($E89),2))</f>
        <v/>
      </c>
      <c r="G89" s="15" t="n"/>
      <c r="H89" s="15" t="n"/>
    </row>
    <row r="90">
      <c r="A90" s="19" t="n"/>
      <c r="B90" s="15" t="n"/>
      <c r="C90" s="15" t="n"/>
      <c r="D90" s="16" t="n"/>
      <c r="E90" s="16" t="n"/>
      <c r="F90" s="18">
        <f>IF(OR($B90="",$D90="",$E90=""),"",ROUND(N($D90)*N($E90),2))</f>
        <v/>
      </c>
      <c r="G90" s="15" t="n"/>
      <c r="H90" s="15" t="n"/>
    </row>
    <row r="91">
      <c r="A91" s="19" t="n"/>
      <c r="B91" s="15" t="n"/>
      <c r="C91" s="15" t="n"/>
      <c r="D91" s="16" t="n"/>
      <c r="E91" s="16" t="n"/>
      <c r="F91" s="18">
        <f>IF(OR($B91="",$D91="",$E91=""),"",ROUND(N($D91)*N($E91),2))</f>
        <v/>
      </c>
      <c r="G91" s="15" t="n"/>
      <c r="H91" s="15" t="n"/>
    </row>
    <row r="92">
      <c r="A92" s="19" t="n"/>
      <c r="B92" s="15" t="n"/>
      <c r="C92" s="15" t="n"/>
      <c r="D92" s="16" t="n"/>
      <c r="E92" s="16" t="n"/>
      <c r="F92" s="18">
        <f>IF(OR($B92="",$D92="",$E92=""),"",ROUND(N($D92)*N($E92),2))</f>
        <v/>
      </c>
      <c r="G92" s="15" t="n"/>
      <c r="H92" s="15" t="n"/>
    </row>
    <row r="93">
      <c r="A93" s="19" t="n"/>
      <c r="B93" s="15" t="n"/>
      <c r="C93" s="15" t="n"/>
      <c r="D93" s="16" t="n"/>
      <c r="E93" s="16" t="n"/>
      <c r="F93" s="18">
        <f>IF(OR($B93="",$D93="",$E93=""),"",ROUND(N($D93)*N($E93),2))</f>
        <v/>
      </c>
      <c r="G93" s="15" t="n"/>
      <c r="H93" s="15" t="n"/>
    </row>
    <row r="94">
      <c r="A94" s="19" t="n"/>
      <c r="B94" s="15" t="n"/>
      <c r="C94" s="15" t="n"/>
      <c r="D94" s="16" t="n"/>
      <c r="E94" s="16" t="n"/>
      <c r="F94" s="18">
        <f>IF(OR($B94="",$D94="",$E94=""),"",ROUND(N($D94)*N($E94),2))</f>
        <v/>
      </c>
      <c r="G94" s="15" t="n"/>
      <c r="H94" s="15" t="n"/>
    </row>
    <row r="95">
      <c r="A95" s="19" t="n"/>
      <c r="B95" s="15" t="n"/>
      <c r="C95" s="15" t="n"/>
      <c r="D95" s="16" t="n"/>
      <c r="E95" s="16" t="n"/>
      <c r="F95" s="18">
        <f>IF(OR($B95="",$D95="",$E95=""),"",ROUND(N($D95)*N($E95),2))</f>
        <v/>
      </c>
      <c r="G95" s="15" t="n"/>
      <c r="H95" s="15" t="n"/>
    </row>
    <row r="96">
      <c r="A96" s="19" t="n"/>
      <c r="B96" s="15" t="n"/>
      <c r="C96" s="15" t="n"/>
      <c r="D96" s="16" t="n"/>
      <c r="E96" s="16" t="n"/>
      <c r="F96" s="18">
        <f>IF(OR($B96="",$D96="",$E96=""),"",ROUND(N($D96)*N($E96),2))</f>
        <v/>
      </c>
      <c r="G96" s="15" t="n"/>
      <c r="H96" s="15" t="n"/>
    </row>
    <row r="97">
      <c r="A97" s="19" t="n"/>
      <c r="B97" s="15" t="n"/>
      <c r="C97" s="15" t="n"/>
      <c r="D97" s="16" t="n"/>
      <c r="E97" s="16" t="n"/>
      <c r="F97" s="18">
        <f>IF(OR($B97="",$D97="",$E97=""),"",ROUND(N($D97)*N($E97),2))</f>
        <v/>
      </c>
      <c r="G97" s="15" t="n"/>
      <c r="H97" s="15" t="n"/>
    </row>
    <row r="98">
      <c r="A98" s="19" t="n"/>
      <c r="B98" s="15" t="n"/>
      <c r="C98" s="15" t="n"/>
      <c r="D98" s="16" t="n"/>
      <c r="E98" s="16" t="n"/>
      <c r="F98" s="18">
        <f>IF(OR($B98="",$D98="",$E98=""),"",ROUND(N($D98)*N($E98),2))</f>
        <v/>
      </c>
      <c r="G98" s="15" t="n"/>
      <c r="H98" s="15" t="n"/>
    </row>
    <row r="99">
      <c r="A99" s="19" t="n"/>
      <c r="B99" s="15" t="n"/>
      <c r="C99" s="15" t="n"/>
      <c r="D99" s="16" t="n"/>
      <c r="E99" s="16" t="n"/>
      <c r="F99" s="18">
        <f>IF(OR($B99="",$D99="",$E99=""),"",ROUND(N($D99)*N($E99),2))</f>
        <v/>
      </c>
      <c r="G99" s="15" t="n"/>
      <c r="H99" s="15" t="n"/>
    </row>
    <row r="100">
      <c r="A100" s="19" t="n"/>
      <c r="B100" s="15" t="n"/>
      <c r="C100" s="15" t="n"/>
      <c r="D100" s="16" t="n"/>
      <c r="E100" s="16" t="n"/>
      <c r="F100" s="18">
        <f>IF(OR($B100="",$D100="",$E100=""),"",ROUND(N($D100)*N($E100),2))</f>
        <v/>
      </c>
      <c r="G100" s="15" t="n"/>
      <c r="H100" s="15" t="n"/>
    </row>
    <row r="101">
      <c r="A101" s="19" t="n"/>
      <c r="B101" s="15" t="n"/>
      <c r="C101" s="15" t="n"/>
      <c r="D101" s="16" t="n"/>
      <c r="E101" s="16" t="n"/>
      <c r="F101" s="18">
        <f>IF(OR($B101="",$D101="",$E101=""),"",ROUND(N($D101)*N($E101),2))</f>
        <v/>
      </c>
      <c r="G101" s="15" t="n"/>
      <c r="H101" s="15" t="n"/>
    </row>
    <row r="102">
      <c r="A102" s="19" t="n"/>
      <c r="B102" s="15" t="n"/>
      <c r="C102" s="15" t="n"/>
      <c r="D102" s="16" t="n"/>
      <c r="E102" s="16" t="n"/>
      <c r="F102" s="18">
        <f>IF(OR($B102="",$D102="",$E102=""),"",ROUND(N($D102)*N($E102),2))</f>
        <v/>
      </c>
      <c r="G102" s="15" t="n"/>
      <c r="H102" s="15" t="n"/>
    </row>
    <row r="103">
      <c r="A103" s="19" t="n"/>
      <c r="B103" s="15" t="n"/>
      <c r="C103" s="15" t="n"/>
      <c r="D103" s="16" t="n"/>
      <c r="E103" s="16" t="n"/>
      <c r="F103" s="18">
        <f>IF(OR($B103="",$D103="",$E103=""),"",ROUND(N($D103)*N($E103),2))</f>
        <v/>
      </c>
      <c r="G103" s="15" t="n"/>
      <c r="H103" s="15" t="n"/>
    </row>
    <row r="104">
      <c r="A104" s="19" t="n"/>
      <c r="B104" s="15" t="n"/>
      <c r="C104" s="15" t="n"/>
      <c r="D104" s="16" t="n"/>
      <c r="E104" s="16" t="n"/>
      <c r="F104" s="18">
        <f>IF(OR($B104="",$D104="",$E104=""),"",ROUND(N($D104)*N($E104),2))</f>
        <v/>
      </c>
      <c r="G104" s="15" t="n"/>
      <c r="H104" s="15" t="n"/>
    </row>
    <row r="105">
      <c r="A105" s="19" t="n"/>
      <c r="B105" s="15" t="n"/>
      <c r="C105" s="15" t="n"/>
      <c r="D105" s="16" t="n"/>
      <c r="E105" s="16" t="n"/>
      <c r="F105" s="18">
        <f>IF(OR($B105="",$D105="",$E105=""),"",ROUND(N($D105)*N($E105),2))</f>
        <v/>
      </c>
      <c r="G105" s="15" t="n"/>
      <c r="H105" s="15" t="n"/>
    </row>
    <row r="106">
      <c r="A106" s="19" t="n"/>
      <c r="B106" s="15" t="n"/>
      <c r="C106" s="15" t="n"/>
      <c r="D106" s="16" t="n"/>
      <c r="E106" s="16" t="n"/>
      <c r="F106" s="18">
        <f>IF(OR($B106="",$D106="",$E106=""),"",ROUND(N($D106)*N($E106),2))</f>
        <v/>
      </c>
      <c r="G106" s="15" t="n"/>
      <c r="H106" s="15" t="n"/>
    </row>
    <row r="107">
      <c r="A107" s="19" t="n"/>
      <c r="B107" s="15" t="n"/>
      <c r="C107" s="15" t="n"/>
      <c r="D107" s="16" t="n"/>
      <c r="E107" s="16" t="n"/>
      <c r="F107" s="18">
        <f>IF(OR($B107="",$D107="",$E107=""),"",ROUND(N($D107)*N($E107),2))</f>
        <v/>
      </c>
      <c r="G107" s="15" t="n"/>
      <c r="H107" s="15" t="n"/>
    </row>
    <row r="108">
      <c r="A108" s="19" t="n"/>
      <c r="B108" s="15" t="n"/>
      <c r="C108" s="15" t="n"/>
      <c r="D108" s="16" t="n"/>
      <c r="E108" s="16" t="n"/>
      <c r="F108" s="18">
        <f>IF(OR($B108="",$D108="",$E108=""),"",ROUND(N($D108)*N($E108),2))</f>
        <v/>
      </c>
      <c r="G108" s="15" t="n"/>
      <c r="H108" s="15" t="n"/>
    </row>
    <row r="109">
      <c r="A109" s="19" t="n"/>
      <c r="B109" s="15" t="n"/>
      <c r="C109" s="15" t="n"/>
      <c r="D109" s="16" t="n"/>
      <c r="E109" s="16" t="n"/>
      <c r="F109" s="18">
        <f>IF(OR($B109="",$D109="",$E109=""),"",ROUND(N($D109)*N($E109),2))</f>
        <v/>
      </c>
      <c r="G109" s="15" t="n"/>
      <c r="H109" s="15" t="n"/>
    </row>
    <row r="110">
      <c r="A110" s="19" t="n"/>
      <c r="B110" s="15" t="n"/>
      <c r="C110" s="15" t="n"/>
      <c r="D110" s="16" t="n"/>
      <c r="E110" s="16" t="n"/>
      <c r="F110" s="18">
        <f>IF(OR($B110="",$D110="",$E110=""),"",ROUND(N($D110)*N($E110),2))</f>
        <v/>
      </c>
      <c r="G110" s="15" t="n"/>
      <c r="H110" s="15" t="n"/>
    </row>
    <row r="111">
      <c r="A111" s="19" t="n"/>
      <c r="B111" s="15" t="n"/>
      <c r="C111" s="15" t="n"/>
      <c r="D111" s="16" t="n"/>
      <c r="E111" s="16" t="n"/>
      <c r="F111" s="18">
        <f>IF(OR($B111="",$D111="",$E111=""),"",ROUND(N($D111)*N($E111),2))</f>
        <v/>
      </c>
      <c r="G111" s="15" t="n"/>
      <c r="H111" s="15" t="n"/>
    </row>
    <row r="112">
      <c r="A112" s="19" t="n"/>
      <c r="B112" s="15" t="n"/>
      <c r="C112" s="15" t="n"/>
      <c r="D112" s="16" t="n"/>
      <c r="E112" s="16" t="n"/>
      <c r="F112" s="18">
        <f>IF(OR($B112="",$D112="",$E112=""),"",ROUND(N($D112)*N($E112),2))</f>
        <v/>
      </c>
      <c r="G112" s="15" t="n"/>
      <c r="H112" s="15" t="n"/>
    </row>
    <row r="113">
      <c r="A113" s="19" t="n"/>
      <c r="B113" s="15" t="n"/>
      <c r="C113" s="15" t="n"/>
      <c r="D113" s="16" t="n"/>
      <c r="E113" s="16" t="n"/>
      <c r="F113" s="18">
        <f>IF(OR($B113="",$D113="",$E113=""),"",ROUND(N($D113)*N($E113),2))</f>
        <v/>
      </c>
      <c r="G113" s="15" t="n"/>
      <c r="H113" s="15" t="n"/>
    </row>
    <row r="114">
      <c r="A114" s="19" t="n"/>
      <c r="B114" s="15" t="n"/>
      <c r="C114" s="15" t="n"/>
      <c r="D114" s="16" t="n"/>
      <c r="E114" s="16" t="n"/>
      <c r="F114" s="18">
        <f>IF(OR($B114="",$D114="",$E114=""),"",ROUND(N($D114)*N($E114),2))</f>
        <v/>
      </c>
      <c r="G114" s="15" t="n"/>
      <c r="H114" s="15" t="n"/>
    </row>
    <row r="115">
      <c r="A115" s="19" t="n"/>
      <c r="B115" s="15" t="n"/>
      <c r="C115" s="15" t="n"/>
      <c r="D115" s="16" t="n"/>
      <c r="E115" s="16" t="n"/>
      <c r="F115" s="18">
        <f>IF(OR($B115="",$D115="",$E115=""),"",ROUND(N($D115)*N($E115),2))</f>
        <v/>
      </c>
      <c r="G115" s="15" t="n"/>
      <c r="H115" s="15" t="n"/>
    </row>
    <row r="116">
      <c r="A116" s="19" t="n"/>
      <c r="B116" s="15" t="n"/>
      <c r="C116" s="15" t="n"/>
      <c r="D116" s="16" t="n"/>
      <c r="E116" s="16" t="n"/>
      <c r="F116" s="18">
        <f>IF(OR($B116="",$D116="",$E116=""),"",ROUND(N($D116)*N($E116),2))</f>
        <v/>
      </c>
      <c r="G116" s="15" t="n"/>
      <c r="H116" s="15" t="n"/>
    </row>
    <row r="117">
      <c r="A117" s="19" t="n"/>
      <c r="B117" s="15" t="n"/>
      <c r="C117" s="15" t="n"/>
      <c r="D117" s="16" t="n"/>
      <c r="E117" s="16" t="n"/>
      <c r="F117" s="18">
        <f>IF(OR($B117="",$D117="",$E117=""),"",ROUND(N($D117)*N($E117),2))</f>
        <v/>
      </c>
      <c r="G117" s="15" t="n"/>
      <c r="H117" s="15" t="n"/>
    </row>
    <row r="118">
      <c r="A118" s="19" t="n"/>
      <c r="B118" s="15" t="n"/>
      <c r="C118" s="15" t="n"/>
      <c r="D118" s="16" t="n"/>
      <c r="E118" s="16" t="n"/>
      <c r="F118" s="18">
        <f>IF(OR($B118="",$D118="",$E118=""),"",ROUND(N($D118)*N($E118),2))</f>
        <v/>
      </c>
      <c r="G118" s="15" t="n"/>
      <c r="H118" s="15" t="n"/>
    </row>
    <row r="119">
      <c r="A119" s="19" t="n"/>
      <c r="B119" s="15" t="n"/>
      <c r="C119" s="15" t="n"/>
      <c r="D119" s="16" t="n"/>
      <c r="E119" s="16" t="n"/>
      <c r="F119" s="18">
        <f>IF(OR($B119="",$D119="",$E119=""),"",ROUND(N($D119)*N($E119),2))</f>
        <v/>
      </c>
      <c r="G119" s="15" t="n"/>
      <c r="H119" s="15" t="n"/>
    </row>
    <row r="120">
      <c r="A120" s="19" t="n"/>
      <c r="B120" s="15" t="n"/>
      <c r="C120" s="15" t="n"/>
      <c r="D120" s="16" t="n"/>
      <c r="E120" s="16" t="n"/>
      <c r="F120" s="18">
        <f>IF(OR($B120="",$D120="",$E120=""),"",ROUND(N($D120)*N($E120),2))</f>
        <v/>
      </c>
      <c r="G120" s="15" t="n"/>
      <c r="H120" s="15" t="n"/>
    </row>
    <row r="121">
      <c r="A121" s="19" t="n"/>
      <c r="B121" s="15" t="n"/>
      <c r="C121" s="15" t="n"/>
      <c r="D121" s="16" t="n"/>
      <c r="E121" s="16" t="n"/>
      <c r="F121" s="18">
        <f>IF(OR($B121="",$D121="",$E121=""),"",ROUND(N($D121)*N($E121),2))</f>
        <v/>
      </c>
      <c r="G121" s="15" t="n"/>
      <c r="H121" s="15" t="n"/>
    </row>
    <row r="122">
      <c r="A122" s="19" t="n"/>
      <c r="B122" s="15" t="n"/>
      <c r="C122" s="15" t="n"/>
      <c r="D122" s="16" t="n"/>
      <c r="E122" s="16" t="n"/>
      <c r="F122" s="18">
        <f>IF(OR($B122="",$D122="",$E122=""),"",ROUND(N($D122)*N($E122),2))</f>
        <v/>
      </c>
      <c r="G122" s="15" t="n"/>
      <c r="H122" s="15" t="n"/>
    </row>
    <row r="123">
      <c r="A123" s="19" t="n"/>
      <c r="B123" s="15" t="n"/>
      <c r="C123" s="15" t="n"/>
      <c r="D123" s="16" t="n"/>
      <c r="E123" s="16" t="n"/>
      <c r="F123" s="18">
        <f>IF(OR($B123="",$D123="",$E123=""),"",ROUND(N($D123)*N($E123),2))</f>
        <v/>
      </c>
      <c r="G123" s="15" t="n"/>
      <c r="H123" s="15" t="n"/>
    </row>
    <row r="124">
      <c r="A124" s="19" t="n"/>
      <c r="B124" s="15" t="n"/>
      <c r="C124" s="15" t="n"/>
      <c r="D124" s="16" t="n"/>
      <c r="E124" s="16" t="n"/>
      <c r="F124" s="18">
        <f>IF(OR($B124="",$D124="",$E124=""),"",ROUND(N($D124)*N($E124),2))</f>
        <v/>
      </c>
      <c r="G124" s="15" t="n"/>
      <c r="H124" s="15" t="n"/>
    </row>
    <row r="125">
      <c r="A125" s="19" t="n"/>
      <c r="B125" s="15" t="n"/>
      <c r="C125" s="15" t="n"/>
      <c r="D125" s="16" t="n"/>
      <c r="E125" s="16" t="n"/>
      <c r="F125" s="18">
        <f>IF(OR($B125="",$D125="",$E125=""),"",ROUND(N($D125)*N($E125),2))</f>
        <v/>
      </c>
      <c r="G125" s="15" t="n"/>
      <c r="H125" s="15" t="n"/>
    </row>
    <row r="126">
      <c r="A126" s="19" t="n"/>
      <c r="B126" s="15" t="n"/>
      <c r="C126" s="15" t="n"/>
      <c r="D126" s="16" t="n"/>
      <c r="E126" s="16" t="n"/>
      <c r="F126" s="18">
        <f>IF(OR($B126="",$D126="",$E126=""),"",ROUND(N($D126)*N($E126),2))</f>
        <v/>
      </c>
      <c r="G126" s="15" t="n"/>
      <c r="H126" s="15" t="n"/>
    </row>
    <row r="127">
      <c r="A127" s="19" t="n"/>
      <c r="B127" s="15" t="n"/>
      <c r="C127" s="15" t="n"/>
      <c r="D127" s="16" t="n"/>
      <c r="E127" s="16" t="n"/>
      <c r="F127" s="18">
        <f>IF(OR($B127="",$D127="",$E127=""),"",ROUND(N($D127)*N($E127),2))</f>
        <v/>
      </c>
      <c r="G127" s="15" t="n"/>
      <c r="H127" s="15" t="n"/>
    </row>
    <row r="128">
      <c r="A128" s="19" t="n"/>
      <c r="B128" s="15" t="n"/>
      <c r="C128" s="15" t="n"/>
      <c r="D128" s="16" t="n"/>
      <c r="E128" s="16" t="n"/>
      <c r="F128" s="18">
        <f>IF(OR($B128="",$D128="",$E128=""),"",ROUND(N($D128)*N($E128),2))</f>
        <v/>
      </c>
      <c r="G128" s="15" t="n"/>
      <c r="H128" s="15" t="n"/>
    </row>
    <row r="129">
      <c r="A129" s="19" t="n"/>
      <c r="B129" s="15" t="n"/>
      <c r="C129" s="15" t="n"/>
      <c r="D129" s="16" t="n"/>
      <c r="E129" s="16" t="n"/>
      <c r="F129" s="18">
        <f>IF(OR($B129="",$D129="",$E129=""),"",ROUND(N($D129)*N($E129),2))</f>
        <v/>
      </c>
      <c r="G129" s="15" t="n"/>
      <c r="H129" s="15" t="n"/>
    </row>
    <row r="130">
      <c r="A130" s="19" t="n"/>
      <c r="B130" s="15" t="n"/>
      <c r="C130" s="15" t="n"/>
      <c r="D130" s="16" t="n"/>
      <c r="E130" s="16" t="n"/>
      <c r="F130" s="18">
        <f>IF(OR($B130="",$D130="",$E130=""),"",ROUND(N($D130)*N($E130),2))</f>
        <v/>
      </c>
      <c r="G130" s="15" t="n"/>
      <c r="H130" s="15" t="n"/>
    </row>
    <row r="131">
      <c r="A131" s="19" t="n"/>
      <c r="B131" s="15" t="n"/>
      <c r="C131" s="15" t="n"/>
      <c r="D131" s="16" t="n"/>
      <c r="E131" s="16" t="n"/>
      <c r="F131" s="18">
        <f>IF(OR($B131="",$D131="",$E131=""),"",ROUND(N($D131)*N($E131),2))</f>
        <v/>
      </c>
      <c r="G131" s="15" t="n"/>
      <c r="H131" s="15" t="n"/>
    </row>
    <row r="132">
      <c r="A132" s="19" t="n"/>
      <c r="B132" s="15" t="n"/>
      <c r="C132" s="15" t="n"/>
      <c r="D132" s="16" t="n"/>
      <c r="E132" s="16" t="n"/>
      <c r="F132" s="18">
        <f>IF(OR($B132="",$D132="",$E132=""),"",ROUND(N($D132)*N($E132),2))</f>
        <v/>
      </c>
      <c r="G132" s="15" t="n"/>
      <c r="H132" s="15" t="n"/>
    </row>
    <row r="133">
      <c r="A133" s="19" t="n"/>
      <c r="B133" s="15" t="n"/>
      <c r="C133" s="15" t="n"/>
      <c r="D133" s="16" t="n"/>
      <c r="E133" s="16" t="n"/>
      <c r="F133" s="18">
        <f>IF(OR($B133="",$D133="",$E133=""),"",ROUND(N($D133)*N($E133),2))</f>
        <v/>
      </c>
      <c r="G133" s="15" t="n"/>
      <c r="H133" s="15" t="n"/>
    </row>
    <row r="134">
      <c r="A134" s="19" t="n"/>
      <c r="B134" s="15" t="n"/>
      <c r="C134" s="15" t="n"/>
      <c r="D134" s="16" t="n"/>
      <c r="E134" s="16" t="n"/>
      <c r="F134" s="18">
        <f>IF(OR($B134="",$D134="",$E134=""),"",ROUND(N($D134)*N($E134),2))</f>
        <v/>
      </c>
      <c r="G134" s="15" t="n"/>
      <c r="H134" s="15" t="n"/>
    </row>
    <row r="135">
      <c r="A135" s="19" t="n"/>
      <c r="B135" s="15" t="n"/>
      <c r="C135" s="15" t="n"/>
      <c r="D135" s="16" t="n"/>
      <c r="E135" s="16" t="n"/>
      <c r="F135" s="18">
        <f>IF(OR($B135="",$D135="",$E135=""),"",ROUND(N($D135)*N($E135),2))</f>
        <v/>
      </c>
      <c r="G135" s="15" t="n"/>
      <c r="H135" s="15" t="n"/>
    </row>
    <row r="136">
      <c r="A136" s="19" t="n"/>
      <c r="B136" s="15" t="n"/>
      <c r="C136" s="15" t="n"/>
      <c r="D136" s="16" t="n"/>
      <c r="E136" s="16" t="n"/>
      <c r="F136" s="18">
        <f>IF(OR($B136="",$D136="",$E136=""),"",ROUND(N($D136)*N($E136),2))</f>
        <v/>
      </c>
      <c r="G136" s="15" t="n"/>
      <c r="H136" s="15" t="n"/>
    </row>
    <row r="137">
      <c r="A137" s="19" t="n"/>
      <c r="B137" s="15" t="n"/>
      <c r="C137" s="15" t="n"/>
      <c r="D137" s="16" t="n"/>
      <c r="E137" s="16" t="n"/>
      <c r="F137" s="18">
        <f>IF(OR($B137="",$D137="",$E137=""),"",ROUND(N($D137)*N($E137),2))</f>
        <v/>
      </c>
      <c r="G137" s="15" t="n"/>
      <c r="H137" s="15" t="n"/>
    </row>
    <row r="138">
      <c r="A138" s="19" t="n"/>
      <c r="B138" s="15" t="n"/>
      <c r="C138" s="15" t="n"/>
      <c r="D138" s="16" t="n"/>
      <c r="E138" s="16" t="n"/>
      <c r="F138" s="18">
        <f>IF(OR($B138="",$D138="",$E138=""),"",ROUND(N($D138)*N($E138),2))</f>
        <v/>
      </c>
      <c r="G138" s="15" t="n"/>
      <c r="H138" s="15" t="n"/>
    </row>
    <row r="139">
      <c r="A139" s="19" t="n"/>
      <c r="B139" s="15" t="n"/>
      <c r="C139" s="15" t="n"/>
      <c r="D139" s="16" t="n"/>
      <c r="E139" s="16" t="n"/>
      <c r="F139" s="18">
        <f>IF(OR($B139="",$D139="",$E139=""),"",ROUND(N($D139)*N($E139),2))</f>
        <v/>
      </c>
      <c r="G139" s="15" t="n"/>
      <c r="H139" s="15" t="n"/>
    </row>
    <row r="140">
      <c r="A140" s="19" t="n"/>
      <c r="B140" s="15" t="n"/>
      <c r="C140" s="15" t="n"/>
      <c r="D140" s="16" t="n"/>
      <c r="E140" s="16" t="n"/>
      <c r="F140" s="18">
        <f>IF(OR($B140="",$D140="",$E140=""),"",ROUND(N($D140)*N($E140),2))</f>
        <v/>
      </c>
      <c r="G140" s="15" t="n"/>
      <c r="H140" s="15" t="n"/>
    </row>
    <row r="141">
      <c r="A141" s="19" t="n"/>
      <c r="B141" s="15" t="n"/>
      <c r="C141" s="15" t="n"/>
      <c r="D141" s="16" t="n"/>
      <c r="E141" s="16" t="n"/>
      <c r="F141" s="18">
        <f>IF(OR($B141="",$D141="",$E141=""),"",ROUND(N($D141)*N($E141),2))</f>
        <v/>
      </c>
      <c r="G141" s="15" t="n"/>
      <c r="H141" s="15" t="n"/>
    </row>
    <row r="142">
      <c r="A142" s="19" t="n"/>
      <c r="B142" s="15" t="n"/>
      <c r="C142" s="15" t="n"/>
      <c r="D142" s="16" t="n"/>
      <c r="E142" s="16" t="n"/>
      <c r="F142" s="18">
        <f>IF(OR($B142="",$D142="",$E142=""),"",ROUND(N($D142)*N($E142),2))</f>
        <v/>
      </c>
      <c r="G142" s="15" t="n"/>
      <c r="H142" s="15" t="n"/>
    </row>
    <row r="143">
      <c r="A143" s="19" t="n"/>
      <c r="B143" s="15" t="n"/>
      <c r="C143" s="15" t="n"/>
      <c r="D143" s="16" t="n"/>
      <c r="E143" s="16" t="n"/>
      <c r="F143" s="18">
        <f>IF(OR($B143="",$D143="",$E143=""),"",ROUND(N($D143)*N($E143),2))</f>
        <v/>
      </c>
      <c r="G143" s="15" t="n"/>
      <c r="H143" s="15" t="n"/>
    </row>
    <row r="144">
      <c r="A144" s="19" t="n"/>
      <c r="B144" s="15" t="n"/>
      <c r="C144" s="15" t="n"/>
      <c r="D144" s="16" t="n"/>
      <c r="E144" s="16" t="n"/>
      <c r="F144" s="18">
        <f>IF(OR($B144="",$D144="",$E144=""),"",ROUND(N($D144)*N($E144),2))</f>
        <v/>
      </c>
      <c r="G144" s="15" t="n"/>
      <c r="H144" s="15" t="n"/>
    </row>
    <row r="145">
      <c r="A145" s="19" t="n"/>
      <c r="B145" s="15" t="n"/>
      <c r="C145" s="15" t="n"/>
      <c r="D145" s="16" t="n"/>
      <c r="E145" s="16" t="n"/>
      <c r="F145" s="18">
        <f>IF(OR($B145="",$D145="",$E145=""),"",ROUND(N($D145)*N($E145),2))</f>
        <v/>
      </c>
      <c r="G145" s="15" t="n"/>
      <c r="H145" s="15" t="n"/>
    </row>
    <row r="146">
      <c r="A146" s="19" t="n"/>
      <c r="B146" s="15" t="n"/>
      <c r="C146" s="15" t="n"/>
      <c r="D146" s="16" t="n"/>
      <c r="E146" s="16" t="n"/>
      <c r="F146" s="18">
        <f>IF(OR($B146="",$D146="",$E146=""),"",ROUND(N($D146)*N($E146),2))</f>
        <v/>
      </c>
      <c r="G146" s="15" t="n"/>
      <c r="H146" s="15" t="n"/>
    </row>
    <row r="147">
      <c r="A147" s="19" t="n"/>
      <c r="B147" s="15" t="n"/>
      <c r="C147" s="15" t="n"/>
      <c r="D147" s="16" t="n"/>
      <c r="E147" s="16" t="n"/>
      <c r="F147" s="18">
        <f>IF(OR($B147="",$D147="",$E147=""),"",ROUND(N($D147)*N($E147),2))</f>
        <v/>
      </c>
      <c r="G147" s="15" t="n"/>
      <c r="H147" s="15" t="n"/>
    </row>
    <row r="148">
      <c r="A148" s="19" t="n"/>
      <c r="B148" s="15" t="n"/>
      <c r="C148" s="15" t="n"/>
      <c r="D148" s="16" t="n"/>
      <c r="E148" s="16" t="n"/>
      <c r="F148" s="18">
        <f>IF(OR($B148="",$D148="",$E148=""),"",ROUND(N($D148)*N($E148),2))</f>
        <v/>
      </c>
      <c r="G148" s="15" t="n"/>
      <c r="H148" s="15" t="n"/>
    </row>
    <row r="149">
      <c r="A149" s="19" t="n"/>
      <c r="B149" s="15" t="n"/>
      <c r="C149" s="15" t="n"/>
      <c r="D149" s="16" t="n"/>
      <c r="E149" s="16" t="n"/>
      <c r="F149" s="18">
        <f>IF(OR($B149="",$D149="",$E149=""),"",ROUND(N($D149)*N($E149),2))</f>
        <v/>
      </c>
      <c r="G149" s="15" t="n"/>
      <c r="H149" s="15" t="n"/>
    </row>
    <row r="150">
      <c r="A150" s="19" t="n"/>
      <c r="B150" s="15" t="n"/>
      <c r="C150" s="15" t="n"/>
      <c r="D150" s="16" t="n"/>
      <c r="E150" s="16" t="n"/>
      <c r="F150" s="18">
        <f>IF(OR($B150="",$D150="",$E150=""),"",ROUND(N($D150)*N($E150),2))</f>
        <v/>
      </c>
      <c r="G150" s="15" t="n"/>
      <c r="H150" s="15" t="n"/>
    </row>
    <row r="151">
      <c r="A151" s="19" t="n"/>
      <c r="B151" s="15" t="n"/>
      <c r="C151" s="15" t="n"/>
      <c r="D151" s="16" t="n"/>
      <c r="E151" s="16" t="n"/>
      <c r="F151" s="18">
        <f>IF(OR($B151="",$D151="",$E151=""),"",ROUND(N($D151)*N($E151),2))</f>
        <v/>
      </c>
      <c r="G151" s="15" t="n"/>
      <c r="H151" s="15" t="n"/>
    </row>
    <row r="152">
      <c r="A152" s="19" t="n"/>
      <c r="B152" s="15" t="n"/>
      <c r="C152" s="15" t="n"/>
      <c r="D152" s="16" t="n"/>
      <c r="E152" s="16" t="n"/>
      <c r="F152" s="18">
        <f>IF(OR($B152="",$D152="",$E152=""),"",ROUND(N($D152)*N($E152),2))</f>
        <v/>
      </c>
      <c r="G152" s="15" t="n"/>
      <c r="H152" s="15" t="n"/>
    </row>
    <row r="153">
      <c r="A153" s="19" t="n"/>
      <c r="B153" s="15" t="n"/>
      <c r="C153" s="15" t="n"/>
      <c r="D153" s="16" t="n"/>
      <c r="E153" s="16" t="n"/>
      <c r="F153" s="18">
        <f>IF(OR($B153="",$D153="",$E153=""),"",ROUND(N($D153)*N($E153),2))</f>
        <v/>
      </c>
      <c r="G153" s="15" t="n"/>
      <c r="H153" s="15" t="n"/>
    </row>
    <row r="154">
      <c r="A154" s="19" t="n"/>
      <c r="B154" s="15" t="n"/>
      <c r="C154" s="15" t="n"/>
      <c r="D154" s="16" t="n"/>
      <c r="E154" s="16" t="n"/>
      <c r="F154" s="18">
        <f>IF(OR($B154="",$D154="",$E154=""),"",ROUND(N($D154)*N($E154),2))</f>
        <v/>
      </c>
      <c r="G154" s="15" t="n"/>
      <c r="H154" s="15" t="n"/>
    </row>
    <row r="155">
      <c r="A155" s="19" t="n"/>
      <c r="B155" s="15" t="n"/>
      <c r="C155" s="15" t="n"/>
      <c r="D155" s="16" t="n"/>
      <c r="E155" s="16" t="n"/>
      <c r="F155" s="18">
        <f>IF(OR($B155="",$D155="",$E155=""),"",ROUND(N($D155)*N($E155),2))</f>
        <v/>
      </c>
      <c r="G155" s="15" t="n"/>
      <c r="H155" s="15" t="n"/>
    </row>
    <row r="156">
      <c r="A156" s="19" t="n"/>
      <c r="B156" s="15" t="n"/>
      <c r="C156" s="15" t="n"/>
      <c r="D156" s="16" t="n"/>
      <c r="E156" s="16" t="n"/>
      <c r="F156" s="18">
        <f>IF(OR($B156="",$D156="",$E156=""),"",ROUND(N($D156)*N($E156),2))</f>
        <v/>
      </c>
      <c r="G156" s="15" t="n"/>
      <c r="H156" s="15" t="n"/>
    </row>
    <row r="157">
      <c r="A157" s="19" t="n"/>
      <c r="B157" s="15" t="n"/>
      <c r="C157" s="15" t="n"/>
      <c r="D157" s="16" t="n"/>
      <c r="E157" s="16" t="n"/>
      <c r="F157" s="18">
        <f>IF(OR($B157="",$D157="",$E157=""),"",ROUND(N($D157)*N($E157),2))</f>
        <v/>
      </c>
      <c r="G157" s="15" t="n"/>
      <c r="H157" s="15" t="n"/>
    </row>
    <row r="158">
      <c r="A158" s="19" t="n"/>
      <c r="B158" s="15" t="n"/>
      <c r="C158" s="15" t="n"/>
      <c r="D158" s="16" t="n"/>
      <c r="E158" s="16" t="n"/>
      <c r="F158" s="18">
        <f>IF(OR($B158="",$D158="",$E158=""),"",ROUND(N($D158)*N($E158),2))</f>
        <v/>
      </c>
      <c r="G158" s="15" t="n"/>
      <c r="H158" s="15" t="n"/>
    </row>
    <row r="159">
      <c r="A159" s="19" t="n"/>
      <c r="B159" s="15" t="n"/>
      <c r="C159" s="15" t="n"/>
      <c r="D159" s="16" t="n"/>
      <c r="E159" s="16" t="n"/>
      <c r="F159" s="18">
        <f>IF(OR($B159="",$D159="",$E159=""),"",ROUND(N($D159)*N($E159),2))</f>
        <v/>
      </c>
      <c r="G159" s="15" t="n"/>
      <c r="H159" s="15" t="n"/>
    </row>
    <row r="160">
      <c r="A160" s="19" t="n"/>
      <c r="B160" s="15" t="n"/>
      <c r="C160" s="15" t="n"/>
      <c r="D160" s="16" t="n"/>
      <c r="E160" s="16" t="n"/>
      <c r="F160" s="18">
        <f>IF(OR($B160="",$D160="",$E160=""),"",ROUND(N($D160)*N($E160),2))</f>
        <v/>
      </c>
      <c r="G160" s="15" t="n"/>
      <c r="H160" s="15" t="n"/>
    </row>
    <row r="161">
      <c r="A161" s="19" t="n"/>
      <c r="B161" s="15" t="n"/>
      <c r="C161" s="15" t="n"/>
      <c r="D161" s="16" t="n"/>
      <c r="E161" s="16" t="n"/>
      <c r="F161" s="18">
        <f>IF(OR($B161="",$D161="",$E161=""),"",ROUND(N($D161)*N($E161),2))</f>
        <v/>
      </c>
      <c r="G161" s="15" t="n"/>
      <c r="H161" s="15" t="n"/>
    </row>
    <row r="162">
      <c r="A162" s="19" t="n"/>
      <c r="B162" s="15" t="n"/>
      <c r="C162" s="15" t="n"/>
      <c r="D162" s="16" t="n"/>
      <c r="E162" s="16" t="n"/>
      <c r="F162" s="18">
        <f>IF(OR($B162="",$D162="",$E162=""),"",ROUND(N($D162)*N($E162),2))</f>
        <v/>
      </c>
      <c r="G162" s="15" t="n"/>
      <c r="H162" s="15" t="n"/>
    </row>
    <row r="163">
      <c r="A163" s="19" t="n"/>
      <c r="B163" s="15" t="n"/>
      <c r="C163" s="15" t="n"/>
      <c r="D163" s="16" t="n"/>
      <c r="E163" s="16" t="n"/>
      <c r="F163" s="18">
        <f>IF(OR($B163="",$D163="",$E163=""),"",ROUND(N($D163)*N($E163),2))</f>
        <v/>
      </c>
      <c r="G163" s="15" t="n"/>
      <c r="H163" s="15" t="n"/>
    </row>
    <row r="164">
      <c r="A164" s="19" t="n"/>
      <c r="B164" s="15" t="n"/>
      <c r="C164" s="15" t="n"/>
      <c r="D164" s="16" t="n"/>
      <c r="E164" s="16" t="n"/>
      <c r="F164" s="18">
        <f>IF(OR($B164="",$D164="",$E164=""),"",ROUND(N($D164)*N($E164),2))</f>
        <v/>
      </c>
      <c r="G164" s="15" t="n"/>
      <c r="H164" s="15" t="n"/>
    </row>
    <row r="165">
      <c r="A165" s="19" t="n"/>
      <c r="B165" s="15" t="n"/>
      <c r="C165" s="15" t="n"/>
      <c r="D165" s="16" t="n"/>
      <c r="E165" s="16" t="n"/>
      <c r="F165" s="18">
        <f>IF(OR($B165="",$D165="",$E165=""),"",ROUND(N($D165)*N($E165),2))</f>
        <v/>
      </c>
      <c r="G165" s="15" t="n"/>
      <c r="H165" s="15" t="n"/>
    </row>
    <row r="166">
      <c r="A166" s="19" t="n"/>
      <c r="B166" s="15" t="n"/>
      <c r="C166" s="15" t="n"/>
      <c r="D166" s="16" t="n"/>
      <c r="E166" s="16" t="n"/>
      <c r="F166" s="18">
        <f>IF(OR($B166="",$D166="",$E166=""),"",ROUND(N($D166)*N($E166),2))</f>
        <v/>
      </c>
      <c r="G166" s="15" t="n"/>
      <c r="H166" s="15" t="n"/>
    </row>
    <row r="167">
      <c r="A167" s="19" t="n"/>
      <c r="B167" s="15" t="n"/>
      <c r="C167" s="15" t="n"/>
      <c r="D167" s="16" t="n"/>
      <c r="E167" s="16" t="n"/>
      <c r="F167" s="18">
        <f>IF(OR($B167="",$D167="",$E167=""),"",ROUND(N($D167)*N($E167),2))</f>
        <v/>
      </c>
      <c r="G167" s="15" t="n"/>
      <c r="H167" s="15" t="n"/>
    </row>
    <row r="168">
      <c r="A168" s="19" t="n"/>
      <c r="B168" s="15" t="n"/>
      <c r="C168" s="15" t="n"/>
      <c r="D168" s="16" t="n"/>
      <c r="E168" s="16" t="n"/>
      <c r="F168" s="18">
        <f>IF(OR($B168="",$D168="",$E168=""),"",ROUND(N($D168)*N($E168),2))</f>
        <v/>
      </c>
      <c r="G168" s="15" t="n"/>
      <c r="H168" s="15" t="n"/>
    </row>
    <row r="169">
      <c r="A169" s="19" t="n"/>
      <c r="B169" s="15" t="n"/>
      <c r="C169" s="15" t="n"/>
      <c r="D169" s="16" t="n"/>
      <c r="E169" s="16" t="n"/>
      <c r="F169" s="18">
        <f>IF(OR($B169="",$D169="",$E169=""),"",ROUND(N($D169)*N($E169),2))</f>
        <v/>
      </c>
      <c r="G169" s="15" t="n"/>
      <c r="H169" s="15" t="n"/>
    </row>
    <row r="170">
      <c r="A170" s="19" t="n"/>
      <c r="B170" s="15" t="n"/>
      <c r="C170" s="15" t="n"/>
      <c r="D170" s="16" t="n"/>
      <c r="E170" s="16" t="n"/>
      <c r="F170" s="18">
        <f>IF(OR($B170="",$D170="",$E170=""),"",ROUND(N($D170)*N($E170),2))</f>
        <v/>
      </c>
      <c r="G170" s="15" t="n"/>
      <c r="H170" s="15" t="n"/>
    </row>
    <row r="171">
      <c r="A171" s="19" t="n"/>
      <c r="B171" s="15" t="n"/>
      <c r="C171" s="15" t="n"/>
      <c r="D171" s="16" t="n"/>
      <c r="E171" s="16" t="n"/>
      <c r="F171" s="18">
        <f>IF(OR($B171="",$D171="",$E171=""),"",ROUND(N($D171)*N($E171),2))</f>
        <v/>
      </c>
      <c r="G171" s="15" t="n"/>
      <c r="H171" s="15" t="n"/>
    </row>
    <row r="172">
      <c r="A172" s="19" t="n"/>
      <c r="B172" s="15" t="n"/>
      <c r="C172" s="15" t="n"/>
      <c r="D172" s="16" t="n"/>
      <c r="E172" s="16" t="n"/>
      <c r="F172" s="18">
        <f>IF(OR($B172="",$D172="",$E172=""),"",ROUND(N($D172)*N($E172),2))</f>
        <v/>
      </c>
      <c r="G172" s="15" t="n"/>
      <c r="H172" s="15" t="n"/>
    </row>
    <row r="173">
      <c r="A173" s="19" t="n"/>
      <c r="B173" s="15" t="n"/>
      <c r="C173" s="15" t="n"/>
      <c r="D173" s="16" t="n"/>
      <c r="E173" s="16" t="n"/>
      <c r="F173" s="18">
        <f>IF(OR($B173="",$D173="",$E173=""),"",ROUND(N($D173)*N($E173),2))</f>
        <v/>
      </c>
      <c r="G173" s="15" t="n"/>
      <c r="H173" s="15" t="n"/>
    </row>
    <row r="174">
      <c r="A174" s="19" t="n"/>
      <c r="B174" s="15" t="n"/>
      <c r="C174" s="15" t="n"/>
      <c r="D174" s="16" t="n"/>
      <c r="E174" s="16" t="n"/>
      <c r="F174" s="18">
        <f>IF(OR($B174="",$D174="",$E174=""),"",ROUND(N($D174)*N($E174),2))</f>
        <v/>
      </c>
      <c r="G174" s="15" t="n"/>
      <c r="H174" s="15" t="n"/>
    </row>
    <row r="175">
      <c r="A175" s="19" t="n"/>
      <c r="B175" s="15" t="n"/>
      <c r="C175" s="15" t="n"/>
      <c r="D175" s="16" t="n"/>
      <c r="E175" s="16" t="n"/>
      <c r="F175" s="18">
        <f>IF(OR($B175="",$D175="",$E175=""),"",ROUND(N($D175)*N($E175),2))</f>
        <v/>
      </c>
      <c r="G175" s="15" t="n"/>
      <c r="H175" s="15" t="n"/>
    </row>
    <row r="176">
      <c r="A176" s="19" t="n"/>
      <c r="B176" s="15" t="n"/>
      <c r="C176" s="15" t="n"/>
      <c r="D176" s="16" t="n"/>
      <c r="E176" s="16" t="n"/>
      <c r="F176" s="18">
        <f>IF(OR($B176="",$D176="",$E176=""),"",ROUND(N($D176)*N($E176),2))</f>
        <v/>
      </c>
      <c r="G176" s="15" t="n"/>
      <c r="H176" s="15" t="n"/>
    </row>
    <row r="177">
      <c r="A177" s="19" t="n"/>
      <c r="B177" s="15" t="n"/>
      <c r="C177" s="15" t="n"/>
      <c r="D177" s="16" t="n"/>
      <c r="E177" s="16" t="n"/>
      <c r="F177" s="18">
        <f>IF(OR($B177="",$D177="",$E177=""),"",ROUND(N($D177)*N($E177),2))</f>
        <v/>
      </c>
      <c r="G177" s="15" t="n"/>
      <c r="H177" s="15" t="n"/>
    </row>
    <row r="178">
      <c r="A178" s="19" t="n"/>
      <c r="B178" s="15" t="n"/>
      <c r="C178" s="15" t="n"/>
      <c r="D178" s="16" t="n"/>
      <c r="E178" s="16" t="n"/>
      <c r="F178" s="18">
        <f>IF(OR($B178="",$D178="",$E178=""),"",ROUND(N($D178)*N($E178),2))</f>
        <v/>
      </c>
      <c r="G178" s="15" t="n"/>
      <c r="H178" s="15" t="n"/>
    </row>
    <row r="179">
      <c r="A179" s="19" t="n"/>
      <c r="B179" s="15" t="n"/>
      <c r="C179" s="15" t="n"/>
      <c r="D179" s="16" t="n"/>
      <c r="E179" s="16" t="n"/>
      <c r="F179" s="18">
        <f>IF(OR($B179="",$D179="",$E179=""),"",ROUND(N($D179)*N($E179),2))</f>
        <v/>
      </c>
      <c r="G179" s="15" t="n"/>
      <c r="H179" s="15" t="n"/>
    </row>
    <row r="180">
      <c r="A180" s="19" t="n"/>
      <c r="B180" s="15" t="n"/>
      <c r="C180" s="15" t="n"/>
      <c r="D180" s="16" t="n"/>
      <c r="E180" s="16" t="n"/>
      <c r="F180" s="18">
        <f>IF(OR($B180="",$D180="",$E180=""),"",ROUND(N($D180)*N($E180),2))</f>
        <v/>
      </c>
      <c r="G180" s="15" t="n"/>
      <c r="H180" s="15" t="n"/>
    </row>
    <row r="181">
      <c r="A181" s="19" t="n"/>
      <c r="B181" s="15" t="n"/>
      <c r="C181" s="15" t="n"/>
      <c r="D181" s="16" t="n"/>
      <c r="E181" s="16" t="n"/>
      <c r="F181" s="18">
        <f>IF(OR($B181="",$D181="",$E181=""),"",ROUND(N($D181)*N($E181),2))</f>
        <v/>
      </c>
      <c r="G181" s="15" t="n"/>
      <c r="H181" s="15" t="n"/>
    </row>
    <row r="182">
      <c r="A182" s="19" t="n"/>
      <c r="B182" s="15" t="n"/>
      <c r="C182" s="15" t="n"/>
      <c r="D182" s="16" t="n"/>
      <c r="E182" s="16" t="n"/>
      <c r="F182" s="18">
        <f>IF(OR($B182="",$D182="",$E182=""),"",ROUND(N($D182)*N($E182),2))</f>
        <v/>
      </c>
      <c r="G182" s="15" t="n"/>
      <c r="H182" s="15" t="n"/>
    </row>
    <row r="183">
      <c r="A183" s="19" t="n"/>
      <c r="B183" s="15" t="n"/>
      <c r="C183" s="15" t="n"/>
      <c r="D183" s="16" t="n"/>
      <c r="E183" s="16" t="n"/>
      <c r="F183" s="18">
        <f>IF(OR($B183="",$D183="",$E183=""),"",ROUND(N($D183)*N($E183),2))</f>
        <v/>
      </c>
      <c r="G183" s="15" t="n"/>
      <c r="H183" s="15" t="n"/>
    </row>
    <row r="184">
      <c r="A184" s="19" t="n"/>
      <c r="B184" s="15" t="n"/>
      <c r="C184" s="15" t="n"/>
      <c r="D184" s="16" t="n"/>
      <c r="E184" s="16" t="n"/>
      <c r="F184" s="18">
        <f>IF(OR($B184="",$D184="",$E184=""),"",ROUND(N($D184)*N($E184),2))</f>
        <v/>
      </c>
      <c r="G184" s="15" t="n"/>
      <c r="H184" s="15" t="n"/>
    </row>
    <row r="185">
      <c r="A185" s="19" t="n"/>
      <c r="B185" s="15" t="n"/>
      <c r="C185" s="15" t="n"/>
      <c r="D185" s="16" t="n"/>
      <c r="E185" s="16" t="n"/>
      <c r="F185" s="18">
        <f>IF(OR($B185="",$D185="",$E185=""),"",ROUND(N($D185)*N($E185),2))</f>
        <v/>
      </c>
      <c r="G185" s="15" t="n"/>
      <c r="H185" s="15" t="n"/>
    </row>
    <row r="186">
      <c r="A186" s="19" t="n"/>
      <c r="B186" s="15" t="n"/>
      <c r="C186" s="15" t="n"/>
      <c r="D186" s="16" t="n"/>
      <c r="E186" s="16" t="n"/>
      <c r="F186" s="18">
        <f>IF(OR($B186="",$D186="",$E186=""),"",ROUND(N($D186)*N($E186),2))</f>
        <v/>
      </c>
      <c r="G186" s="15" t="n"/>
      <c r="H186" s="15" t="n"/>
    </row>
    <row r="187">
      <c r="A187" s="19" t="n"/>
      <c r="B187" s="15" t="n"/>
      <c r="C187" s="15" t="n"/>
      <c r="D187" s="16" t="n"/>
      <c r="E187" s="16" t="n"/>
      <c r="F187" s="18">
        <f>IF(OR($B187="",$D187="",$E187=""),"",ROUND(N($D187)*N($E187),2))</f>
        <v/>
      </c>
      <c r="G187" s="15" t="n"/>
      <c r="H187" s="15" t="n"/>
    </row>
    <row r="188">
      <c r="A188" s="19" t="n"/>
      <c r="B188" s="15" t="n"/>
      <c r="C188" s="15" t="n"/>
      <c r="D188" s="16" t="n"/>
      <c r="E188" s="16" t="n"/>
      <c r="F188" s="18">
        <f>IF(OR($B188="",$D188="",$E188=""),"",ROUND(N($D188)*N($E188),2))</f>
        <v/>
      </c>
      <c r="G188" s="15" t="n"/>
      <c r="H188" s="15" t="n"/>
    </row>
    <row r="189">
      <c r="A189" s="19" t="n"/>
      <c r="B189" s="15" t="n"/>
      <c r="C189" s="15" t="n"/>
      <c r="D189" s="16" t="n"/>
      <c r="E189" s="16" t="n"/>
      <c r="F189" s="18">
        <f>IF(OR($B189="",$D189="",$E189=""),"",ROUND(N($D189)*N($E189),2))</f>
        <v/>
      </c>
      <c r="G189" s="15" t="n"/>
      <c r="H189" s="15" t="n"/>
    </row>
    <row r="190">
      <c r="A190" s="19" t="n"/>
      <c r="B190" s="15" t="n"/>
      <c r="C190" s="15" t="n"/>
      <c r="D190" s="16" t="n"/>
      <c r="E190" s="16" t="n"/>
      <c r="F190" s="18">
        <f>IF(OR($B190="",$D190="",$E190=""),"",ROUND(N($D190)*N($E190),2))</f>
        <v/>
      </c>
      <c r="G190" s="15" t="n"/>
      <c r="H190" s="15" t="n"/>
    </row>
    <row r="191">
      <c r="A191" s="19" t="n"/>
      <c r="B191" s="15" t="n"/>
      <c r="C191" s="15" t="n"/>
      <c r="D191" s="16" t="n"/>
      <c r="E191" s="16" t="n"/>
      <c r="F191" s="18">
        <f>IF(OR($B191="",$D191="",$E191=""),"",ROUND(N($D191)*N($E191),2))</f>
        <v/>
      </c>
      <c r="G191" s="15" t="n"/>
      <c r="H191" s="15" t="n"/>
    </row>
    <row r="192">
      <c r="A192" s="19" t="n"/>
      <c r="B192" s="15" t="n"/>
      <c r="C192" s="15" t="n"/>
      <c r="D192" s="16" t="n"/>
      <c r="E192" s="16" t="n"/>
      <c r="F192" s="18">
        <f>IF(OR($B192="",$D192="",$E192=""),"",ROUND(N($D192)*N($E192),2))</f>
        <v/>
      </c>
      <c r="G192" s="15" t="n"/>
      <c r="H192" s="15" t="n"/>
    </row>
    <row r="193">
      <c r="A193" s="19" t="n"/>
      <c r="B193" s="15" t="n"/>
      <c r="C193" s="15" t="n"/>
      <c r="D193" s="16" t="n"/>
      <c r="E193" s="16" t="n"/>
      <c r="F193" s="18">
        <f>IF(OR($B193="",$D193="",$E193=""),"",ROUND(N($D193)*N($E193),2))</f>
        <v/>
      </c>
      <c r="G193" s="15" t="n"/>
      <c r="H193" s="15" t="n"/>
    </row>
    <row r="194">
      <c r="A194" s="19" t="n"/>
      <c r="B194" s="15" t="n"/>
      <c r="C194" s="15" t="n"/>
      <c r="D194" s="16" t="n"/>
      <c r="E194" s="16" t="n"/>
      <c r="F194" s="18">
        <f>IF(OR($B194="",$D194="",$E194=""),"",ROUND(N($D194)*N($E194),2))</f>
        <v/>
      </c>
      <c r="G194" s="15" t="n"/>
      <c r="H194" s="15" t="n"/>
    </row>
    <row r="195">
      <c r="A195" s="19" t="n"/>
      <c r="B195" s="15" t="n"/>
      <c r="C195" s="15" t="n"/>
      <c r="D195" s="16" t="n"/>
      <c r="E195" s="16" t="n"/>
      <c r="F195" s="18">
        <f>IF(OR($B195="",$D195="",$E195=""),"",ROUND(N($D195)*N($E195),2))</f>
        <v/>
      </c>
      <c r="G195" s="15" t="n"/>
      <c r="H195" s="15" t="n"/>
    </row>
    <row r="196">
      <c r="A196" s="19" t="n"/>
      <c r="B196" s="15" t="n"/>
      <c r="C196" s="15" t="n"/>
      <c r="D196" s="16" t="n"/>
      <c r="E196" s="16" t="n"/>
      <c r="F196" s="18">
        <f>IF(OR($B196="",$D196="",$E196=""),"",ROUND(N($D196)*N($E196),2))</f>
        <v/>
      </c>
      <c r="G196" s="15" t="n"/>
      <c r="H196" s="15" t="n"/>
    </row>
    <row r="197">
      <c r="A197" s="19" t="n"/>
      <c r="B197" s="15" t="n"/>
      <c r="C197" s="15" t="n"/>
      <c r="D197" s="16" t="n"/>
      <c r="E197" s="16" t="n"/>
      <c r="F197" s="18">
        <f>IF(OR($B197="",$D197="",$E197=""),"",ROUND(N($D197)*N($E197),2))</f>
        <v/>
      </c>
      <c r="G197" s="15" t="n"/>
      <c r="H197" s="15" t="n"/>
    </row>
    <row r="198">
      <c r="A198" s="19" t="n"/>
      <c r="B198" s="15" t="n"/>
      <c r="C198" s="15" t="n"/>
      <c r="D198" s="16" t="n"/>
      <c r="E198" s="16" t="n"/>
      <c r="F198" s="18">
        <f>IF(OR($B198="",$D198="",$E198=""),"",ROUND(N($D198)*N($E198),2))</f>
        <v/>
      </c>
      <c r="G198" s="15" t="n"/>
      <c r="H198" s="15" t="n"/>
    </row>
    <row r="199">
      <c r="A199" s="19" t="n"/>
      <c r="B199" s="15" t="n"/>
      <c r="C199" s="15" t="n"/>
      <c r="D199" s="16" t="n"/>
      <c r="E199" s="16" t="n"/>
      <c r="F199" s="18">
        <f>IF(OR($B199="",$D199="",$E199=""),"",ROUND(N($D199)*N($E199),2))</f>
        <v/>
      </c>
      <c r="G199" s="15" t="n"/>
      <c r="H199" s="15" t="n"/>
    </row>
    <row r="200">
      <c r="A200" s="19" t="n"/>
      <c r="B200" s="15" t="n"/>
      <c r="C200" s="15" t="n"/>
      <c r="D200" s="16" t="n"/>
      <c r="E200" s="16" t="n"/>
      <c r="F200" s="18">
        <f>IF(OR($B200="",$D200="",$E200=""),"",ROUND(N($D200)*N($E200),2))</f>
        <v/>
      </c>
      <c r="G200" s="15" t="n"/>
      <c r="H200" s="15" t="n"/>
    </row>
    <row r="201">
      <c r="A201" s="19" t="n"/>
      <c r="B201" s="15" t="n"/>
      <c r="C201" s="15" t="n"/>
      <c r="D201" s="16" t="n"/>
      <c r="E201" s="16" t="n"/>
      <c r="F201" s="18">
        <f>IF(OR($B201="",$D201="",$E201=""),"",ROUND(N($D201)*N($E201),2))</f>
        <v/>
      </c>
      <c r="G201" s="15" t="n"/>
      <c r="H201" s="15" t="n"/>
    </row>
    <row r="202">
      <c r="A202" s="19" t="n"/>
      <c r="B202" s="15" t="n"/>
      <c r="C202" s="15" t="n"/>
      <c r="D202" s="16" t="n"/>
      <c r="E202" s="16" t="n"/>
      <c r="F202" s="18">
        <f>IF(OR($B202="",$D202="",$E202=""),"",ROUND(N($D202)*N($E202),2))</f>
        <v/>
      </c>
      <c r="G202" s="15" t="n"/>
      <c r="H202" s="15" t="n"/>
    </row>
    <row r="203">
      <c r="A203" s="19" t="n"/>
      <c r="B203" s="15" t="n"/>
      <c r="C203" s="15" t="n"/>
      <c r="D203" s="16" t="n"/>
      <c r="E203" s="16" t="n"/>
      <c r="F203" s="18">
        <f>IF(OR($B203="",$D203="",$E203=""),"",ROUND(N($D203)*N($E203),2))</f>
        <v/>
      </c>
      <c r="G203" s="15" t="n"/>
      <c r="H203" s="15" t="n"/>
    </row>
    <row r="204">
      <c r="A204" s="19" t="n"/>
      <c r="B204" s="15" t="n"/>
      <c r="C204" s="15" t="n"/>
      <c r="D204" s="16" t="n"/>
      <c r="E204" s="16" t="n"/>
      <c r="F204" s="18">
        <f>IF(OR($B204="",$D204="",$E204=""),"",ROUND(N($D204)*N($E204),2))</f>
        <v/>
      </c>
      <c r="G204" s="15" t="n"/>
      <c r="H204" s="15" t="n"/>
    </row>
    <row r="205">
      <c r="A205" s="19" t="n"/>
      <c r="B205" s="15" t="n"/>
      <c r="C205" s="15" t="n"/>
      <c r="D205" s="16" t="n"/>
      <c r="E205" s="16" t="n"/>
      <c r="F205" s="18">
        <f>IF(OR($B205="",$D205="",$E205=""),"",ROUND(N($D205)*N($E205),2))</f>
        <v/>
      </c>
      <c r="G205" s="15" t="n"/>
      <c r="H205" s="15" t="n"/>
    </row>
    <row r="206">
      <c r="A206" s="19" t="n"/>
      <c r="B206" s="15" t="n"/>
      <c r="C206" s="15" t="n"/>
      <c r="D206" s="16" t="n"/>
      <c r="E206" s="16" t="n"/>
      <c r="F206" s="18">
        <f>IF(OR($B206="",$D206="",$E206=""),"",ROUND(N($D206)*N($E206),2))</f>
        <v/>
      </c>
      <c r="G206" s="15" t="n"/>
      <c r="H206" s="15" t="n"/>
    </row>
    <row r="207">
      <c r="A207" s="19" t="n"/>
      <c r="B207" s="15" t="n"/>
      <c r="C207" s="15" t="n"/>
      <c r="D207" s="16" t="n"/>
      <c r="E207" s="16" t="n"/>
      <c r="F207" s="18">
        <f>IF(OR($B207="",$D207="",$E207=""),"",ROUND(N($D207)*N($E207),2))</f>
        <v/>
      </c>
      <c r="G207" s="15" t="n"/>
      <c r="H207" s="15" t="n"/>
    </row>
    <row r="208">
      <c r="A208" s="19" t="n"/>
      <c r="B208" s="15" t="n"/>
      <c r="C208" s="15" t="n"/>
      <c r="D208" s="16" t="n"/>
      <c r="E208" s="16" t="n"/>
      <c r="F208" s="18">
        <f>IF(OR($B208="",$D208="",$E208=""),"",ROUND(N($D208)*N($E208),2))</f>
        <v/>
      </c>
      <c r="G208" s="15" t="n"/>
      <c r="H208" s="15" t="n"/>
    </row>
    <row r="209">
      <c r="A209" s="19" t="n"/>
      <c r="B209" s="15" t="n"/>
      <c r="C209" s="15" t="n"/>
      <c r="D209" s="16" t="n"/>
      <c r="E209" s="16" t="n"/>
      <c r="F209" s="18">
        <f>IF(OR($B209="",$D209="",$E209=""),"",ROUND(N($D209)*N($E209),2))</f>
        <v/>
      </c>
      <c r="G209" s="15" t="n"/>
      <c r="H209" s="15" t="n"/>
    </row>
    <row r="210">
      <c r="A210" s="19" t="n"/>
      <c r="B210" s="15" t="n"/>
      <c r="C210" s="15" t="n"/>
      <c r="D210" s="16" t="n"/>
      <c r="E210" s="16" t="n"/>
      <c r="F210" s="18">
        <f>IF(OR($B210="",$D210="",$E210=""),"",ROUND(N($D210)*N($E210),2))</f>
        <v/>
      </c>
      <c r="G210" s="15" t="n"/>
      <c r="H210" s="15" t="n"/>
    </row>
    <row r="211">
      <c r="A211" s="19" t="n"/>
      <c r="B211" s="15" t="n"/>
      <c r="C211" s="15" t="n"/>
      <c r="D211" s="16" t="n"/>
      <c r="E211" s="16" t="n"/>
      <c r="F211" s="18">
        <f>IF(OR($B211="",$D211="",$E211=""),"",ROUND(N($D211)*N($E211),2))</f>
        <v/>
      </c>
      <c r="G211" s="15" t="n"/>
      <c r="H211" s="15" t="n"/>
    </row>
    <row r="212">
      <c r="A212" s="19" t="n"/>
      <c r="B212" s="15" t="n"/>
      <c r="C212" s="15" t="n"/>
      <c r="D212" s="16" t="n"/>
      <c r="E212" s="16" t="n"/>
      <c r="F212" s="18">
        <f>IF(OR($B212="",$D212="",$E212=""),"",ROUND(N($D212)*N($E212),2))</f>
        <v/>
      </c>
      <c r="G212" s="15" t="n"/>
      <c r="H212" s="15" t="n"/>
    </row>
    <row r="213">
      <c r="A213" s="19" t="n"/>
      <c r="B213" s="15" t="n"/>
      <c r="C213" s="15" t="n"/>
      <c r="D213" s="16" t="n"/>
      <c r="E213" s="16" t="n"/>
      <c r="F213" s="18">
        <f>IF(OR($B213="",$D213="",$E213=""),"",ROUND(N($D213)*N($E213),2))</f>
        <v/>
      </c>
      <c r="G213" s="15" t="n"/>
      <c r="H213" s="15" t="n"/>
    </row>
    <row r="214">
      <c r="A214" s="19" t="n"/>
      <c r="B214" s="15" t="n"/>
      <c r="C214" s="15" t="n"/>
      <c r="D214" s="16" t="n"/>
      <c r="E214" s="16" t="n"/>
      <c r="F214" s="18">
        <f>IF(OR($B214="",$D214="",$E214=""),"",ROUND(N($D214)*N($E214),2))</f>
        <v/>
      </c>
      <c r="G214" s="15" t="n"/>
      <c r="H214" s="15" t="n"/>
    </row>
    <row r="215">
      <c r="A215" s="19" t="n"/>
      <c r="B215" s="15" t="n"/>
      <c r="C215" s="15" t="n"/>
      <c r="D215" s="16" t="n"/>
      <c r="E215" s="16" t="n"/>
      <c r="F215" s="18">
        <f>IF(OR($B215="",$D215="",$E215=""),"",ROUND(N($D215)*N($E215),2))</f>
        <v/>
      </c>
      <c r="G215" s="15" t="n"/>
      <c r="H215" s="15" t="n"/>
    </row>
    <row r="216">
      <c r="A216" s="19" t="n"/>
      <c r="B216" s="15" t="n"/>
      <c r="C216" s="15" t="n"/>
      <c r="D216" s="16" t="n"/>
      <c r="E216" s="16" t="n"/>
      <c r="F216" s="18">
        <f>IF(OR($B216="",$D216="",$E216=""),"",ROUND(N($D216)*N($E216),2))</f>
        <v/>
      </c>
      <c r="G216" s="15" t="n"/>
      <c r="H216" s="15" t="n"/>
    </row>
    <row r="217">
      <c r="A217" s="19" t="n"/>
      <c r="B217" s="15" t="n"/>
      <c r="C217" s="15" t="n"/>
      <c r="D217" s="16" t="n"/>
      <c r="E217" s="16" t="n"/>
      <c r="F217" s="18">
        <f>IF(OR($B217="",$D217="",$E217=""),"",ROUND(N($D217)*N($E217),2))</f>
        <v/>
      </c>
      <c r="G217" s="15" t="n"/>
      <c r="H217" s="15" t="n"/>
    </row>
    <row r="218">
      <c r="A218" s="19" t="n"/>
      <c r="B218" s="15" t="n"/>
      <c r="C218" s="15" t="n"/>
      <c r="D218" s="16" t="n"/>
      <c r="E218" s="16" t="n"/>
      <c r="F218" s="18">
        <f>IF(OR($B218="",$D218="",$E218=""),"",ROUND(N($D218)*N($E218),2))</f>
        <v/>
      </c>
      <c r="G218" s="15" t="n"/>
      <c r="H218" s="15" t="n"/>
    </row>
    <row r="219">
      <c r="A219" s="19" t="n"/>
      <c r="B219" s="15" t="n"/>
      <c r="C219" s="15" t="n"/>
      <c r="D219" s="16" t="n"/>
      <c r="E219" s="16" t="n"/>
      <c r="F219" s="18">
        <f>IF(OR($B219="",$D219="",$E219=""),"",ROUND(N($D219)*N($E219),2))</f>
        <v/>
      </c>
      <c r="G219" s="15" t="n"/>
      <c r="H219" s="15" t="n"/>
    </row>
    <row r="220">
      <c r="A220" s="19" t="n"/>
      <c r="B220" s="15" t="n"/>
      <c r="C220" s="15" t="n"/>
      <c r="D220" s="16" t="n"/>
      <c r="E220" s="16" t="n"/>
      <c r="F220" s="18">
        <f>IF(OR($B220="",$D220="",$E220=""),"",ROUND(N($D220)*N($E220),2))</f>
        <v/>
      </c>
      <c r="G220" s="15" t="n"/>
      <c r="H220" s="15" t="n"/>
    </row>
    <row r="221">
      <c r="A221" s="19" t="n"/>
      <c r="B221" s="15" t="n"/>
      <c r="C221" s="15" t="n"/>
      <c r="D221" s="16" t="n"/>
      <c r="E221" s="16" t="n"/>
      <c r="F221" s="18">
        <f>IF(OR($B221="",$D221="",$E221=""),"",ROUND(N($D221)*N($E221),2))</f>
        <v/>
      </c>
      <c r="G221" s="15" t="n"/>
      <c r="H221" s="15" t="n"/>
    </row>
    <row r="222">
      <c r="A222" s="19" t="n"/>
      <c r="B222" s="15" t="n"/>
      <c r="C222" s="15" t="n"/>
      <c r="D222" s="16" t="n"/>
      <c r="E222" s="16" t="n"/>
      <c r="F222" s="18">
        <f>IF(OR($B222="",$D222="",$E222=""),"",ROUND(N($D222)*N($E222),2))</f>
        <v/>
      </c>
      <c r="G222" s="15" t="n"/>
      <c r="H222" s="15" t="n"/>
    </row>
    <row r="223">
      <c r="A223" s="19" t="n"/>
      <c r="B223" s="15" t="n"/>
      <c r="C223" s="15" t="n"/>
      <c r="D223" s="16" t="n"/>
      <c r="E223" s="16" t="n"/>
      <c r="F223" s="18">
        <f>IF(OR($B223="",$D223="",$E223=""),"",ROUND(N($D223)*N($E223),2))</f>
        <v/>
      </c>
      <c r="G223" s="15" t="n"/>
      <c r="H223" s="15" t="n"/>
    </row>
    <row r="224">
      <c r="A224" s="19" t="n"/>
      <c r="B224" s="15" t="n"/>
      <c r="C224" s="15" t="n"/>
      <c r="D224" s="16" t="n"/>
      <c r="E224" s="16" t="n"/>
      <c r="F224" s="18">
        <f>IF(OR($B224="",$D224="",$E224=""),"",ROUND(N($D224)*N($E224),2))</f>
        <v/>
      </c>
      <c r="G224" s="15" t="n"/>
      <c r="H224" s="15" t="n"/>
    </row>
    <row r="225">
      <c r="A225" s="19" t="n"/>
      <c r="B225" s="15" t="n"/>
      <c r="C225" s="15" t="n"/>
      <c r="D225" s="16" t="n"/>
      <c r="E225" s="16" t="n"/>
      <c r="F225" s="18">
        <f>IF(OR($B225="",$D225="",$E225=""),"",ROUND(N($D225)*N($E225),2))</f>
        <v/>
      </c>
      <c r="G225" s="15" t="n"/>
      <c r="H225" s="15" t="n"/>
    </row>
    <row r="226">
      <c r="A226" s="19" t="n"/>
      <c r="B226" s="15" t="n"/>
      <c r="C226" s="15" t="n"/>
      <c r="D226" s="16" t="n"/>
      <c r="E226" s="16" t="n"/>
      <c r="F226" s="18">
        <f>IF(OR($B226="",$D226="",$E226=""),"",ROUND(N($D226)*N($E226),2))</f>
        <v/>
      </c>
      <c r="G226" s="15" t="n"/>
      <c r="H226" s="15" t="n"/>
    </row>
    <row r="227">
      <c r="A227" s="19" t="n"/>
      <c r="B227" s="15" t="n"/>
      <c r="C227" s="15" t="n"/>
      <c r="D227" s="16" t="n"/>
      <c r="E227" s="16" t="n"/>
      <c r="F227" s="18">
        <f>IF(OR($B227="",$D227="",$E227=""),"",ROUND(N($D227)*N($E227),2))</f>
        <v/>
      </c>
      <c r="G227" s="15" t="n"/>
      <c r="H227" s="15" t="n"/>
    </row>
    <row r="228">
      <c r="A228" s="19" t="n"/>
      <c r="B228" s="15" t="n"/>
      <c r="C228" s="15" t="n"/>
      <c r="D228" s="16" t="n"/>
      <c r="E228" s="16" t="n"/>
      <c r="F228" s="18">
        <f>IF(OR($B228="",$D228="",$E228=""),"",ROUND(N($D228)*N($E228),2))</f>
        <v/>
      </c>
      <c r="G228" s="15" t="n"/>
      <c r="H228" s="15" t="n"/>
    </row>
    <row r="229">
      <c r="A229" s="19" t="n"/>
      <c r="B229" s="15" t="n"/>
      <c r="C229" s="15" t="n"/>
      <c r="D229" s="16" t="n"/>
      <c r="E229" s="16" t="n"/>
      <c r="F229" s="18">
        <f>IF(OR($B229="",$D229="",$E229=""),"",ROUND(N($D229)*N($E229),2))</f>
        <v/>
      </c>
      <c r="G229" s="15" t="n"/>
      <c r="H229" s="15" t="n"/>
    </row>
    <row r="230">
      <c r="A230" s="19" t="n"/>
      <c r="B230" s="15" t="n"/>
      <c r="C230" s="15" t="n"/>
      <c r="D230" s="16" t="n"/>
      <c r="E230" s="16" t="n"/>
      <c r="F230" s="18">
        <f>IF(OR($B230="",$D230="",$E230=""),"",ROUND(N($D230)*N($E230),2))</f>
        <v/>
      </c>
      <c r="G230" s="15" t="n"/>
      <c r="H230" s="15" t="n"/>
    </row>
    <row r="231">
      <c r="A231" s="19" t="n"/>
      <c r="B231" s="15" t="n"/>
      <c r="C231" s="15" t="n"/>
      <c r="D231" s="16" t="n"/>
      <c r="E231" s="16" t="n"/>
      <c r="F231" s="18">
        <f>IF(OR($B231="",$D231="",$E231=""),"",ROUND(N($D231)*N($E231),2))</f>
        <v/>
      </c>
      <c r="G231" s="15" t="n"/>
      <c r="H231" s="15" t="n"/>
    </row>
    <row r="232">
      <c r="A232" s="19" t="n"/>
      <c r="B232" s="15" t="n"/>
      <c r="C232" s="15" t="n"/>
      <c r="D232" s="16" t="n"/>
      <c r="E232" s="16" t="n"/>
      <c r="F232" s="18">
        <f>IF(OR($B232="",$D232="",$E232=""),"",ROUND(N($D232)*N($E232),2))</f>
        <v/>
      </c>
      <c r="G232" s="15" t="n"/>
      <c r="H232" s="15" t="n"/>
    </row>
    <row r="233">
      <c r="A233" s="19" t="n"/>
      <c r="B233" s="15" t="n"/>
      <c r="C233" s="15" t="n"/>
      <c r="D233" s="16" t="n"/>
      <c r="E233" s="16" t="n"/>
      <c r="F233" s="18">
        <f>IF(OR($B233="",$D233="",$E233=""),"",ROUND(N($D233)*N($E233),2))</f>
        <v/>
      </c>
      <c r="G233" s="15" t="n"/>
      <c r="H233" s="15" t="n"/>
    </row>
    <row r="234">
      <c r="A234" s="19" t="n"/>
      <c r="B234" s="15" t="n"/>
      <c r="C234" s="15" t="n"/>
      <c r="D234" s="16" t="n"/>
      <c r="E234" s="16" t="n"/>
      <c r="F234" s="18">
        <f>IF(OR($B234="",$D234="",$E234=""),"",ROUND(N($D234)*N($E234),2))</f>
        <v/>
      </c>
      <c r="G234" s="15" t="n"/>
      <c r="H234" s="15" t="n"/>
    </row>
    <row r="235">
      <c r="A235" s="19" t="n"/>
      <c r="B235" s="15" t="n"/>
      <c r="C235" s="15" t="n"/>
      <c r="D235" s="16" t="n"/>
      <c r="E235" s="16" t="n"/>
      <c r="F235" s="18">
        <f>IF(OR($B235="",$D235="",$E235=""),"",ROUND(N($D235)*N($E235),2))</f>
        <v/>
      </c>
      <c r="G235" s="15" t="n"/>
      <c r="H235" s="15" t="n"/>
    </row>
    <row r="236">
      <c r="A236" s="19" t="n"/>
      <c r="B236" s="15" t="n"/>
      <c r="C236" s="15" t="n"/>
      <c r="D236" s="16" t="n"/>
      <c r="E236" s="16" t="n"/>
      <c r="F236" s="18">
        <f>IF(OR($B236="",$D236="",$E236=""),"",ROUND(N($D236)*N($E236),2))</f>
        <v/>
      </c>
      <c r="G236" s="15" t="n"/>
      <c r="H236" s="15" t="n"/>
    </row>
    <row r="237">
      <c r="A237" s="19" t="n"/>
      <c r="B237" s="15" t="n"/>
      <c r="C237" s="15" t="n"/>
      <c r="D237" s="16" t="n"/>
      <c r="E237" s="16" t="n"/>
      <c r="F237" s="18">
        <f>IF(OR($B237="",$D237="",$E237=""),"",ROUND(N($D237)*N($E237),2))</f>
        <v/>
      </c>
      <c r="G237" s="15" t="n"/>
      <c r="H237" s="15" t="n"/>
    </row>
    <row r="238">
      <c r="A238" s="19" t="n"/>
      <c r="B238" s="15" t="n"/>
      <c r="C238" s="15" t="n"/>
      <c r="D238" s="16" t="n"/>
      <c r="E238" s="16" t="n"/>
      <c r="F238" s="18">
        <f>IF(OR($B238="",$D238="",$E238=""),"",ROUND(N($D238)*N($E238),2))</f>
        <v/>
      </c>
      <c r="G238" s="15" t="n"/>
      <c r="H238" s="15" t="n"/>
    </row>
    <row r="239">
      <c r="A239" s="19" t="n"/>
      <c r="B239" s="15" t="n"/>
      <c r="C239" s="15" t="n"/>
      <c r="D239" s="16" t="n"/>
      <c r="E239" s="16" t="n"/>
      <c r="F239" s="18">
        <f>IF(OR($B239="",$D239="",$E239=""),"",ROUND(N($D239)*N($E239),2))</f>
        <v/>
      </c>
      <c r="G239" s="15" t="n"/>
      <c r="H239" s="15" t="n"/>
    </row>
    <row r="240">
      <c r="A240" s="19" t="n"/>
      <c r="B240" s="15" t="n"/>
      <c r="C240" s="15" t="n"/>
      <c r="D240" s="16" t="n"/>
      <c r="E240" s="16" t="n"/>
      <c r="F240" s="18">
        <f>IF(OR($B240="",$D240="",$E240=""),"",ROUND(N($D240)*N($E240),2))</f>
        <v/>
      </c>
      <c r="G240" s="15" t="n"/>
      <c r="H240" s="15" t="n"/>
    </row>
    <row r="241">
      <c r="A241" s="19" t="n"/>
      <c r="B241" s="15" t="n"/>
      <c r="C241" s="15" t="n"/>
      <c r="D241" s="16" t="n"/>
      <c r="E241" s="16" t="n"/>
      <c r="F241" s="18">
        <f>IF(OR($B241="",$D241="",$E241=""),"",ROUND(N($D241)*N($E241),2))</f>
        <v/>
      </c>
      <c r="G241" s="15" t="n"/>
      <c r="H241" s="15" t="n"/>
    </row>
    <row r="242">
      <c r="A242" s="19" t="n"/>
      <c r="B242" s="15" t="n"/>
      <c r="C242" s="15" t="n"/>
      <c r="D242" s="16" t="n"/>
      <c r="E242" s="16" t="n"/>
      <c r="F242" s="18">
        <f>IF(OR($B242="",$D242="",$E242=""),"",ROUND(N($D242)*N($E242),2))</f>
        <v/>
      </c>
      <c r="G242" s="15" t="n"/>
      <c r="H242" s="15" t="n"/>
    </row>
    <row r="243">
      <c r="A243" s="19" t="n"/>
      <c r="B243" s="15" t="n"/>
      <c r="C243" s="15" t="n"/>
      <c r="D243" s="16" t="n"/>
      <c r="E243" s="16" t="n"/>
      <c r="F243" s="18">
        <f>IF(OR($B243="",$D243="",$E243=""),"",ROUND(N($D243)*N($E243),2))</f>
        <v/>
      </c>
      <c r="G243" s="15" t="n"/>
      <c r="H243" s="15" t="n"/>
    </row>
    <row r="244">
      <c r="A244" s="19" t="n"/>
      <c r="B244" s="15" t="n"/>
      <c r="C244" s="15" t="n"/>
      <c r="D244" s="16" t="n"/>
      <c r="E244" s="16" t="n"/>
      <c r="F244" s="18">
        <f>IF(OR($B244="",$D244="",$E244=""),"",ROUND(N($D244)*N($E244),2))</f>
        <v/>
      </c>
      <c r="G244" s="15" t="n"/>
      <c r="H244" s="15" t="n"/>
    </row>
    <row r="245">
      <c r="A245" s="19" t="n"/>
      <c r="B245" s="15" t="n"/>
      <c r="C245" s="15" t="n"/>
      <c r="D245" s="16" t="n"/>
      <c r="E245" s="16" t="n"/>
      <c r="F245" s="18">
        <f>IF(OR($B245="",$D245="",$E245=""),"",ROUND(N($D245)*N($E245),2))</f>
        <v/>
      </c>
      <c r="G245" s="15" t="n"/>
      <c r="H245" s="15" t="n"/>
    </row>
    <row r="246">
      <c r="A246" s="19" t="n"/>
      <c r="B246" s="15" t="n"/>
      <c r="C246" s="15" t="n"/>
      <c r="D246" s="16" t="n"/>
      <c r="E246" s="16" t="n"/>
      <c r="F246" s="18">
        <f>IF(OR($B246="",$D246="",$E246=""),"",ROUND(N($D246)*N($E246),2))</f>
        <v/>
      </c>
      <c r="G246" s="15" t="n"/>
      <c r="H246" s="15" t="n"/>
    </row>
    <row r="247">
      <c r="A247" s="19" t="n"/>
      <c r="B247" s="15" t="n"/>
      <c r="C247" s="15" t="n"/>
      <c r="D247" s="16" t="n"/>
      <c r="E247" s="16" t="n"/>
      <c r="F247" s="18">
        <f>IF(OR($B247="",$D247="",$E247=""),"",ROUND(N($D247)*N($E247),2))</f>
        <v/>
      </c>
      <c r="G247" s="15" t="n"/>
      <c r="H247" s="15" t="n"/>
    </row>
    <row r="248">
      <c r="A248" s="19" t="n"/>
      <c r="B248" s="15" t="n"/>
      <c r="C248" s="15" t="n"/>
      <c r="D248" s="16" t="n"/>
      <c r="E248" s="16" t="n"/>
      <c r="F248" s="18">
        <f>IF(OR($B248="",$D248="",$E248=""),"",ROUND(N($D248)*N($E248),2))</f>
        <v/>
      </c>
      <c r="G248" s="15" t="n"/>
      <c r="H248" s="15" t="n"/>
    </row>
    <row r="249">
      <c r="A249" s="19" t="n"/>
      <c r="B249" s="15" t="n"/>
      <c r="C249" s="15" t="n"/>
      <c r="D249" s="16" t="n"/>
      <c r="E249" s="16" t="n"/>
      <c r="F249" s="18">
        <f>IF(OR($B249="",$D249="",$E249=""),"",ROUND(N($D249)*N($E249),2))</f>
        <v/>
      </c>
      <c r="G249" s="15" t="n"/>
      <c r="H249" s="15" t="n"/>
    </row>
    <row r="250">
      <c r="A250" s="19" t="n"/>
      <c r="B250" s="15" t="n"/>
      <c r="C250" s="15" t="n"/>
      <c r="D250" s="16" t="n"/>
      <c r="E250" s="16" t="n"/>
      <c r="F250" s="18">
        <f>IF(OR($B250="",$D250="",$E250=""),"",ROUND(N($D250)*N($E250),2))</f>
        <v/>
      </c>
      <c r="G250" s="15" t="n"/>
      <c r="H250" s="15" t="n"/>
    </row>
    <row r="251">
      <c r="A251" s="19" t="n"/>
      <c r="B251" s="15" t="n"/>
      <c r="C251" s="15" t="n"/>
      <c r="D251" s="16" t="n"/>
      <c r="E251" s="16" t="n"/>
      <c r="F251" s="18">
        <f>IF(OR($B251="",$D251="",$E251=""),"",ROUND(N($D251)*N($E251),2))</f>
        <v/>
      </c>
      <c r="G251" s="15" t="n"/>
      <c r="H251" s="15" t="n"/>
    </row>
    <row r="252">
      <c r="A252" s="19" t="n"/>
      <c r="B252" s="15" t="n"/>
      <c r="C252" s="15" t="n"/>
      <c r="D252" s="16" t="n"/>
      <c r="E252" s="16" t="n"/>
      <c r="F252" s="18">
        <f>IF(OR($B252="",$D252="",$E252=""),"",ROUND(N($D252)*N($E252),2))</f>
        <v/>
      </c>
      <c r="G252" s="15" t="n"/>
      <c r="H252" s="15" t="n"/>
    </row>
    <row r="253">
      <c r="A253" s="19" t="n"/>
      <c r="B253" s="15" t="n"/>
      <c r="C253" s="15" t="n"/>
      <c r="D253" s="16" t="n"/>
      <c r="E253" s="16" t="n"/>
      <c r="F253" s="18">
        <f>IF(OR($B253="",$D253="",$E253=""),"",ROUND(N($D253)*N($E253),2))</f>
        <v/>
      </c>
      <c r="G253" s="15" t="n"/>
      <c r="H253" s="15" t="n"/>
    </row>
    <row r="254">
      <c r="A254" s="19" t="n"/>
      <c r="B254" s="15" t="n"/>
      <c r="C254" s="15" t="n"/>
      <c r="D254" s="16" t="n"/>
      <c r="E254" s="16" t="n"/>
      <c r="F254" s="18">
        <f>IF(OR($B254="",$D254="",$E254=""),"",ROUND(N($D254)*N($E254),2))</f>
        <v/>
      </c>
      <c r="G254" s="15" t="n"/>
      <c r="H254" s="15" t="n"/>
    </row>
    <row r="255">
      <c r="A255" s="19" t="n"/>
      <c r="B255" s="15" t="n"/>
      <c r="C255" s="15" t="n"/>
      <c r="D255" s="16" t="n"/>
      <c r="E255" s="16" t="n"/>
      <c r="F255" s="18">
        <f>IF(OR($B255="",$D255="",$E255=""),"",ROUND(N($D255)*N($E255),2))</f>
        <v/>
      </c>
      <c r="G255" s="15" t="n"/>
      <c r="H255" s="15" t="n"/>
    </row>
    <row r="256">
      <c r="A256" s="19" t="n"/>
      <c r="B256" s="15" t="n"/>
      <c r="C256" s="15" t="n"/>
      <c r="D256" s="16" t="n"/>
      <c r="E256" s="16" t="n"/>
      <c r="F256" s="18">
        <f>IF(OR($B256="",$D256="",$E256=""),"",ROUND(N($D256)*N($E256),2))</f>
        <v/>
      </c>
      <c r="G256" s="15" t="n"/>
      <c r="H256" s="15" t="n"/>
    </row>
    <row r="257">
      <c r="A257" s="19" t="n"/>
      <c r="B257" s="15" t="n"/>
      <c r="C257" s="15" t="n"/>
      <c r="D257" s="16" t="n"/>
      <c r="E257" s="16" t="n"/>
      <c r="F257" s="18">
        <f>IF(OR($B257="",$D257="",$E257=""),"",ROUND(N($D257)*N($E257),2))</f>
        <v/>
      </c>
      <c r="G257" s="15" t="n"/>
      <c r="H257" s="15" t="n"/>
    </row>
    <row r="258">
      <c r="A258" s="19" t="n"/>
      <c r="B258" s="15" t="n"/>
      <c r="C258" s="15" t="n"/>
      <c r="D258" s="16" t="n"/>
      <c r="E258" s="16" t="n"/>
      <c r="F258" s="18">
        <f>IF(OR($B258="",$D258="",$E258=""),"",ROUND(N($D258)*N($E258),2))</f>
        <v/>
      </c>
      <c r="G258" s="15" t="n"/>
      <c r="H258" s="15" t="n"/>
    </row>
    <row r="259">
      <c r="A259" s="19" t="n"/>
      <c r="B259" s="15" t="n"/>
      <c r="C259" s="15" t="n"/>
      <c r="D259" s="16" t="n"/>
      <c r="E259" s="16" t="n"/>
      <c r="F259" s="18">
        <f>IF(OR($B259="",$D259="",$E259=""),"",ROUND(N($D259)*N($E259),2))</f>
        <v/>
      </c>
      <c r="G259" s="15" t="n"/>
      <c r="H259" s="15" t="n"/>
    </row>
    <row r="260">
      <c r="A260" s="19" t="n"/>
      <c r="B260" s="15" t="n"/>
      <c r="C260" s="15" t="n"/>
      <c r="D260" s="16" t="n"/>
      <c r="E260" s="16" t="n"/>
      <c r="F260" s="18">
        <f>IF(OR($B260="",$D260="",$E260=""),"",ROUND(N($D260)*N($E260),2))</f>
        <v/>
      </c>
      <c r="G260" s="15" t="n"/>
      <c r="H260" s="15" t="n"/>
    </row>
    <row r="261">
      <c r="A261" s="19" t="n"/>
      <c r="B261" s="15" t="n"/>
      <c r="C261" s="15" t="n"/>
      <c r="D261" s="16" t="n"/>
      <c r="E261" s="16" t="n"/>
      <c r="F261" s="18">
        <f>IF(OR($B261="",$D261="",$E261=""),"",ROUND(N($D261)*N($E261),2))</f>
        <v/>
      </c>
      <c r="G261" s="15" t="n"/>
      <c r="H261" s="15" t="n"/>
    </row>
    <row r="262">
      <c r="A262" s="19" t="n"/>
      <c r="B262" s="15" t="n"/>
      <c r="C262" s="15" t="n"/>
      <c r="D262" s="16" t="n"/>
      <c r="E262" s="16" t="n"/>
      <c r="F262" s="18">
        <f>IF(OR($B262="",$D262="",$E262=""),"",ROUND(N($D262)*N($E262),2))</f>
        <v/>
      </c>
      <c r="G262" s="15" t="n"/>
      <c r="H262" s="15" t="n"/>
    </row>
    <row r="263">
      <c r="A263" s="19" t="n"/>
      <c r="B263" s="15" t="n"/>
      <c r="C263" s="15" t="n"/>
      <c r="D263" s="16" t="n"/>
      <c r="E263" s="16" t="n"/>
      <c r="F263" s="18">
        <f>IF(OR($B263="",$D263="",$E263=""),"",ROUND(N($D263)*N($E263),2))</f>
        <v/>
      </c>
      <c r="G263" s="15" t="n"/>
      <c r="H263" s="15" t="n"/>
    </row>
    <row r="264">
      <c r="A264" s="19" t="n"/>
      <c r="B264" s="15" t="n"/>
      <c r="C264" s="15" t="n"/>
      <c r="D264" s="16" t="n"/>
      <c r="E264" s="16" t="n"/>
      <c r="F264" s="18">
        <f>IF(OR($B264="",$D264="",$E264=""),"",ROUND(N($D264)*N($E264),2))</f>
        <v/>
      </c>
      <c r="G264" s="15" t="n"/>
      <c r="H264" s="15" t="n"/>
    </row>
    <row r="265">
      <c r="A265" s="19" t="n"/>
      <c r="B265" s="15" t="n"/>
      <c r="C265" s="15" t="n"/>
      <c r="D265" s="16" t="n"/>
      <c r="E265" s="16" t="n"/>
      <c r="F265" s="18">
        <f>IF(OR($B265="",$D265="",$E265=""),"",ROUND(N($D265)*N($E265),2))</f>
        <v/>
      </c>
      <c r="G265" s="15" t="n"/>
      <c r="H265" s="15" t="n"/>
    </row>
    <row r="266">
      <c r="A266" s="19" t="n"/>
      <c r="B266" s="15" t="n"/>
      <c r="C266" s="15" t="n"/>
      <c r="D266" s="16" t="n"/>
      <c r="E266" s="16" t="n"/>
      <c r="F266" s="18">
        <f>IF(OR($B266="",$D266="",$E266=""),"",ROUND(N($D266)*N($E266),2))</f>
        <v/>
      </c>
      <c r="G266" s="15" t="n"/>
      <c r="H266" s="15" t="n"/>
    </row>
    <row r="267">
      <c r="A267" s="19" t="n"/>
      <c r="B267" s="15" t="n"/>
      <c r="C267" s="15" t="n"/>
      <c r="D267" s="16" t="n"/>
      <c r="E267" s="16" t="n"/>
      <c r="F267" s="18">
        <f>IF(OR($B267="",$D267="",$E267=""),"",ROUND(N($D267)*N($E267),2))</f>
        <v/>
      </c>
      <c r="G267" s="15" t="n"/>
      <c r="H267" s="15" t="n"/>
    </row>
    <row r="268">
      <c r="A268" s="19" t="n"/>
      <c r="B268" s="15" t="n"/>
      <c r="C268" s="15" t="n"/>
      <c r="D268" s="16" t="n"/>
      <c r="E268" s="16" t="n"/>
      <c r="F268" s="18">
        <f>IF(OR($B268="",$D268="",$E268=""),"",ROUND(N($D268)*N($E268),2))</f>
        <v/>
      </c>
      <c r="G268" s="15" t="n"/>
      <c r="H268" s="15" t="n"/>
    </row>
    <row r="269">
      <c r="A269" s="19" t="n"/>
      <c r="B269" s="15" t="n"/>
      <c r="C269" s="15" t="n"/>
      <c r="D269" s="16" t="n"/>
      <c r="E269" s="16" t="n"/>
      <c r="F269" s="18">
        <f>IF(OR($B269="",$D269="",$E269=""),"",ROUND(N($D269)*N($E269),2))</f>
        <v/>
      </c>
      <c r="G269" s="15" t="n"/>
      <c r="H269" s="15" t="n"/>
    </row>
    <row r="270">
      <c r="A270" s="19" t="n"/>
      <c r="B270" s="15" t="n"/>
      <c r="C270" s="15" t="n"/>
      <c r="D270" s="16" t="n"/>
      <c r="E270" s="16" t="n"/>
      <c r="F270" s="18">
        <f>IF(OR($B270="",$D270="",$E270=""),"",ROUND(N($D270)*N($E270),2))</f>
        <v/>
      </c>
      <c r="G270" s="15" t="n"/>
      <c r="H270" s="15" t="n"/>
    </row>
    <row r="271">
      <c r="A271" s="19" t="n"/>
      <c r="B271" s="15" t="n"/>
      <c r="C271" s="15" t="n"/>
      <c r="D271" s="16" t="n"/>
      <c r="E271" s="16" t="n"/>
      <c r="F271" s="18">
        <f>IF(OR($B271="",$D271="",$E271=""),"",ROUND(N($D271)*N($E271),2))</f>
        <v/>
      </c>
      <c r="G271" s="15" t="n"/>
      <c r="H271" s="15" t="n"/>
    </row>
    <row r="272">
      <c r="A272" s="19" t="n"/>
      <c r="B272" s="15" t="n"/>
      <c r="C272" s="15" t="n"/>
      <c r="D272" s="16" t="n"/>
      <c r="E272" s="16" t="n"/>
      <c r="F272" s="18">
        <f>IF(OR($B272="",$D272="",$E272=""),"",ROUND(N($D272)*N($E272),2))</f>
        <v/>
      </c>
      <c r="G272" s="15" t="n"/>
      <c r="H272" s="15" t="n"/>
    </row>
    <row r="273">
      <c r="A273" s="19" t="n"/>
      <c r="B273" s="15" t="n"/>
      <c r="C273" s="15" t="n"/>
      <c r="D273" s="16" t="n"/>
      <c r="E273" s="16" t="n"/>
      <c r="F273" s="18">
        <f>IF(OR($B273="",$D273="",$E273=""),"",ROUND(N($D273)*N($E273),2))</f>
        <v/>
      </c>
      <c r="G273" s="15" t="n"/>
      <c r="H273" s="15" t="n"/>
    </row>
    <row r="274">
      <c r="A274" s="19" t="n"/>
      <c r="B274" s="15" t="n"/>
      <c r="C274" s="15" t="n"/>
      <c r="D274" s="16" t="n"/>
      <c r="E274" s="16" t="n"/>
      <c r="F274" s="18">
        <f>IF(OR($B274="",$D274="",$E274=""),"",ROUND(N($D274)*N($E274),2))</f>
        <v/>
      </c>
      <c r="G274" s="15" t="n"/>
      <c r="H274" s="15" t="n"/>
    </row>
    <row r="275">
      <c r="A275" s="19" t="n"/>
      <c r="B275" s="15" t="n"/>
      <c r="C275" s="15" t="n"/>
      <c r="D275" s="16" t="n"/>
      <c r="E275" s="16" t="n"/>
      <c r="F275" s="18">
        <f>IF(OR($B275="",$D275="",$E275=""),"",ROUND(N($D275)*N($E275),2))</f>
        <v/>
      </c>
      <c r="G275" s="15" t="n"/>
      <c r="H275" s="15" t="n"/>
    </row>
    <row r="276">
      <c r="A276" s="19" t="n"/>
      <c r="B276" s="15" t="n"/>
      <c r="C276" s="15" t="n"/>
      <c r="D276" s="16" t="n"/>
      <c r="E276" s="16" t="n"/>
      <c r="F276" s="18">
        <f>IF(OR($B276="",$D276="",$E276=""),"",ROUND(N($D276)*N($E276),2))</f>
        <v/>
      </c>
      <c r="G276" s="15" t="n"/>
      <c r="H276" s="15" t="n"/>
    </row>
    <row r="277">
      <c r="A277" s="19" t="n"/>
      <c r="B277" s="15" t="n"/>
      <c r="C277" s="15" t="n"/>
      <c r="D277" s="16" t="n"/>
      <c r="E277" s="16" t="n"/>
      <c r="F277" s="18">
        <f>IF(OR($B277="",$D277="",$E277=""),"",ROUND(N($D277)*N($E277),2))</f>
        <v/>
      </c>
      <c r="G277" s="15" t="n"/>
      <c r="H277" s="15" t="n"/>
    </row>
    <row r="278">
      <c r="A278" s="19" t="n"/>
      <c r="B278" s="15" t="n"/>
      <c r="C278" s="15" t="n"/>
      <c r="D278" s="16" t="n"/>
      <c r="E278" s="16" t="n"/>
      <c r="F278" s="18">
        <f>IF(OR($B278="",$D278="",$E278=""),"",ROUND(N($D278)*N($E278),2))</f>
        <v/>
      </c>
      <c r="G278" s="15" t="n"/>
      <c r="H278" s="15" t="n"/>
    </row>
    <row r="279">
      <c r="A279" s="19" t="n"/>
      <c r="B279" s="15" t="n"/>
      <c r="C279" s="15" t="n"/>
      <c r="D279" s="16" t="n"/>
      <c r="E279" s="16" t="n"/>
      <c r="F279" s="18">
        <f>IF(OR($B279="",$D279="",$E279=""),"",ROUND(N($D279)*N($E279),2))</f>
        <v/>
      </c>
      <c r="G279" s="15" t="n"/>
      <c r="H279" s="15" t="n"/>
    </row>
    <row r="280">
      <c r="A280" s="19" t="n"/>
      <c r="B280" s="15" t="n"/>
      <c r="C280" s="15" t="n"/>
      <c r="D280" s="16" t="n"/>
      <c r="E280" s="16" t="n"/>
      <c r="F280" s="18">
        <f>IF(OR($B280="",$D280="",$E280=""),"",ROUND(N($D280)*N($E280),2))</f>
        <v/>
      </c>
      <c r="G280" s="15" t="n"/>
      <c r="H280" s="15" t="n"/>
    </row>
    <row r="281">
      <c r="A281" s="19" t="n"/>
      <c r="B281" s="15" t="n"/>
      <c r="C281" s="15" t="n"/>
      <c r="D281" s="16" t="n"/>
      <c r="E281" s="16" t="n"/>
      <c r="F281" s="18">
        <f>IF(OR($B281="",$D281="",$E281=""),"",ROUND(N($D281)*N($E281),2))</f>
        <v/>
      </c>
      <c r="G281" s="15" t="n"/>
      <c r="H281" s="15" t="n"/>
    </row>
    <row r="282">
      <c r="A282" s="19" t="n"/>
      <c r="B282" s="15" t="n"/>
      <c r="C282" s="15" t="n"/>
      <c r="D282" s="16" t="n"/>
      <c r="E282" s="16" t="n"/>
      <c r="F282" s="18">
        <f>IF(OR($B282="",$D282="",$E282=""),"",ROUND(N($D282)*N($E282),2))</f>
        <v/>
      </c>
      <c r="G282" s="15" t="n"/>
      <c r="H282" s="15" t="n"/>
    </row>
    <row r="283">
      <c r="A283" s="19" t="n"/>
      <c r="B283" s="15" t="n"/>
      <c r="C283" s="15" t="n"/>
      <c r="D283" s="16" t="n"/>
      <c r="E283" s="16" t="n"/>
      <c r="F283" s="18">
        <f>IF(OR($B283="",$D283="",$E283=""),"",ROUND(N($D283)*N($E283),2))</f>
        <v/>
      </c>
      <c r="G283" s="15" t="n"/>
      <c r="H283" s="15" t="n"/>
    </row>
    <row r="284">
      <c r="A284" s="19" t="n"/>
      <c r="B284" s="15" t="n"/>
      <c r="C284" s="15" t="n"/>
      <c r="D284" s="16" t="n"/>
      <c r="E284" s="16" t="n"/>
      <c r="F284" s="18">
        <f>IF(OR($B284="",$D284="",$E284=""),"",ROUND(N($D284)*N($E284),2))</f>
        <v/>
      </c>
      <c r="G284" s="15" t="n"/>
      <c r="H284" s="15" t="n"/>
    </row>
    <row r="285">
      <c r="A285" s="19" t="n"/>
      <c r="B285" s="15" t="n"/>
      <c r="C285" s="15" t="n"/>
      <c r="D285" s="16" t="n"/>
      <c r="E285" s="16" t="n"/>
      <c r="F285" s="18">
        <f>IF(OR($B285="",$D285="",$E285=""),"",ROUND(N($D285)*N($E285),2))</f>
        <v/>
      </c>
      <c r="G285" s="15" t="n"/>
      <c r="H285" s="15" t="n"/>
    </row>
    <row r="286">
      <c r="A286" s="19" t="n"/>
      <c r="B286" s="15" t="n"/>
      <c r="C286" s="15" t="n"/>
      <c r="D286" s="16" t="n"/>
      <c r="E286" s="16" t="n"/>
      <c r="F286" s="18">
        <f>IF(OR($B286="",$D286="",$E286=""),"",ROUND(N($D286)*N($E286),2))</f>
        <v/>
      </c>
      <c r="G286" s="15" t="n"/>
      <c r="H286" s="15" t="n"/>
    </row>
    <row r="287">
      <c r="A287" s="19" t="n"/>
      <c r="B287" s="15" t="n"/>
      <c r="C287" s="15" t="n"/>
      <c r="D287" s="16" t="n"/>
      <c r="E287" s="16" t="n"/>
      <c r="F287" s="18">
        <f>IF(OR($B287="",$D287="",$E287=""),"",ROUND(N($D287)*N($E287),2))</f>
        <v/>
      </c>
      <c r="G287" s="15" t="n"/>
      <c r="H287" s="15" t="n"/>
    </row>
    <row r="288">
      <c r="A288" s="19" t="n"/>
      <c r="B288" s="15" t="n"/>
      <c r="C288" s="15" t="n"/>
      <c r="D288" s="16" t="n"/>
      <c r="E288" s="16" t="n"/>
      <c r="F288" s="18">
        <f>IF(OR($B288="",$D288="",$E288=""),"",ROUND(N($D288)*N($E288),2))</f>
        <v/>
      </c>
      <c r="G288" s="15" t="n"/>
      <c r="H288" s="15" t="n"/>
    </row>
    <row r="289">
      <c r="A289" s="19" t="n"/>
      <c r="B289" s="15" t="n"/>
      <c r="C289" s="15" t="n"/>
      <c r="D289" s="16" t="n"/>
      <c r="E289" s="16" t="n"/>
      <c r="F289" s="18">
        <f>IF(OR($B289="",$D289="",$E289=""),"",ROUND(N($D289)*N($E289),2))</f>
        <v/>
      </c>
      <c r="G289" s="15" t="n"/>
      <c r="H289" s="15" t="n"/>
    </row>
    <row r="290">
      <c r="A290" s="19" t="n"/>
      <c r="B290" s="15" t="n"/>
      <c r="C290" s="15" t="n"/>
      <c r="D290" s="16" t="n"/>
      <c r="E290" s="16" t="n"/>
      <c r="F290" s="18">
        <f>IF(OR($B290="",$D290="",$E290=""),"",ROUND(N($D290)*N($E290),2))</f>
        <v/>
      </c>
      <c r="G290" s="15" t="n"/>
      <c r="H290" s="15" t="n"/>
    </row>
    <row r="291">
      <c r="A291" s="19" t="n"/>
      <c r="B291" s="15" t="n"/>
      <c r="C291" s="15" t="n"/>
      <c r="D291" s="16" t="n"/>
      <c r="E291" s="16" t="n"/>
      <c r="F291" s="18">
        <f>IF(OR($B291="",$D291="",$E291=""),"",ROUND(N($D291)*N($E291),2))</f>
        <v/>
      </c>
      <c r="G291" s="15" t="n"/>
      <c r="H291" s="15" t="n"/>
    </row>
    <row r="292">
      <c r="A292" s="19" t="n"/>
      <c r="B292" s="15" t="n"/>
      <c r="C292" s="15" t="n"/>
      <c r="D292" s="16" t="n"/>
      <c r="E292" s="16" t="n"/>
      <c r="F292" s="18">
        <f>IF(OR($B292="",$D292="",$E292=""),"",ROUND(N($D292)*N($E292),2))</f>
        <v/>
      </c>
      <c r="G292" s="15" t="n"/>
      <c r="H292" s="15" t="n"/>
    </row>
    <row r="293">
      <c r="A293" s="19" t="n"/>
      <c r="B293" s="15" t="n"/>
      <c r="C293" s="15" t="n"/>
      <c r="D293" s="16" t="n"/>
      <c r="E293" s="16" t="n"/>
      <c r="F293" s="18">
        <f>IF(OR($B293="",$D293="",$E293=""),"",ROUND(N($D293)*N($E293),2))</f>
        <v/>
      </c>
      <c r="G293" s="15" t="n"/>
      <c r="H293" s="15" t="n"/>
    </row>
    <row r="294">
      <c r="A294" s="19" t="n"/>
      <c r="B294" s="15" t="n"/>
      <c r="C294" s="15" t="n"/>
      <c r="D294" s="16" t="n"/>
      <c r="E294" s="16" t="n"/>
      <c r="F294" s="18">
        <f>IF(OR($B294="",$D294="",$E294=""),"",ROUND(N($D294)*N($E294),2))</f>
        <v/>
      </c>
      <c r="G294" s="15" t="n"/>
      <c r="H294" s="15" t="n"/>
    </row>
    <row r="295">
      <c r="A295" s="19" t="n"/>
      <c r="B295" s="15" t="n"/>
      <c r="C295" s="15" t="n"/>
      <c r="D295" s="16" t="n"/>
      <c r="E295" s="16" t="n"/>
      <c r="F295" s="18">
        <f>IF(OR($B295="",$D295="",$E295=""),"",ROUND(N($D295)*N($E295),2))</f>
        <v/>
      </c>
      <c r="G295" s="15" t="n"/>
      <c r="H295" s="15" t="n"/>
    </row>
    <row r="296">
      <c r="A296" s="19" t="n"/>
      <c r="B296" s="15" t="n"/>
      <c r="C296" s="15" t="n"/>
      <c r="D296" s="16" t="n"/>
      <c r="E296" s="16" t="n"/>
      <c r="F296" s="18">
        <f>IF(OR($B296="",$D296="",$E296=""),"",ROUND(N($D296)*N($E296),2))</f>
        <v/>
      </c>
      <c r="G296" s="15" t="n"/>
      <c r="H296" s="15" t="n"/>
    </row>
    <row r="297">
      <c r="A297" s="19" t="n"/>
      <c r="B297" s="15" t="n"/>
      <c r="C297" s="15" t="n"/>
      <c r="D297" s="16" t="n"/>
      <c r="E297" s="16" t="n"/>
      <c r="F297" s="18">
        <f>IF(OR($B297="",$D297="",$E297=""),"",ROUND(N($D297)*N($E297),2))</f>
        <v/>
      </c>
      <c r="G297" s="15" t="n"/>
      <c r="H297" s="15" t="n"/>
    </row>
    <row r="298">
      <c r="A298" s="19" t="n"/>
      <c r="B298" s="15" t="n"/>
      <c r="C298" s="15" t="n"/>
      <c r="D298" s="16" t="n"/>
      <c r="E298" s="16" t="n"/>
      <c r="F298" s="18">
        <f>IF(OR($B298="",$D298="",$E298=""),"",ROUND(N($D298)*N($E298),2))</f>
        <v/>
      </c>
      <c r="G298" s="15" t="n"/>
      <c r="H298" s="15" t="n"/>
    </row>
    <row r="299">
      <c r="A299" s="19" t="n"/>
      <c r="B299" s="15" t="n"/>
      <c r="C299" s="15" t="n"/>
      <c r="D299" s="16" t="n"/>
      <c r="E299" s="16" t="n"/>
      <c r="F299" s="18">
        <f>IF(OR($B299="",$D299="",$E299=""),"",ROUND(N($D299)*N($E299),2))</f>
        <v/>
      </c>
      <c r="G299" s="15" t="n"/>
      <c r="H299" s="15" t="n"/>
    </row>
    <row r="300">
      <c r="A300" s="19" t="n"/>
      <c r="B300" s="15" t="n"/>
      <c r="C300" s="15" t="n"/>
      <c r="D300" s="16" t="n"/>
      <c r="E300" s="16" t="n"/>
      <c r="F300" s="18">
        <f>IF(OR($B300="",$D300="",$E300=""),"",ROUND(N($D300)*N($E300),2))</f>
        <v/>
      </c>
      <c r="G300" s="15" t="n"/>
      <c r="H300" s="15" t="n"/>
    </row>
    <row r="301">
      <c r="A301" s="19" t="n"/>
      <c r="B301" s="15" t="n"/>
      <c r="C301" s="15" t="n"/>
      <c r="D301" s="16" t="n"/>
      <c r="E301" s="16" t="n"/>
      <c r="F301" s="18">
        <f>IF(OR($B301="",$D301="",$E301=""),"",ROUND(N($D301)*N($E301),2))</f>
        <v/>
      </c>
      <c r="G301" s="15" t="n"/>
      <c r="H301" s="15" t="n"/>
    </row>
    <row r="302">
      <c r="A302" s="19" t="n"/>
      <c r="B302" s="15" t="n"/>
      <c r="C302" s="15" t="n"/>
      <c r="D302" s="16" t="n"/>
      <c r="E302" s="16" t="n"/>
      <c r="F302" s="18">
        <f>IF(OR($B302="",$D302="",$E302=""),"",ROUND(N($D302)*N($E302),2))</f>
        <v/>
      </c>
      <c r="G302" s="15" t="n"/>
      <c r="H302" s="15" t="n"/>
    </row>
    <row r="303">
      <c r="A303" s="19" t="n"/>
      <c r="B303" s="15" t="n"/>
      <c r="C303" s="15" t="n"/>
      <c r="D303" s="16" t="n"/>
      <c r="E303" s="16" t="n"/>
      <c r="F303" s="18">
        <f>IF(OR($B303="",$D303="",$E303=""),"",ROUND(N($D303)*N($E303),2))</f>
        <v/>
      </c>
      <c r="G303" s="15" t="n"/>
      <c r="H303" s="15" t="n"/>
    </row>
    <row r="304">
      <c r="A304" s="19" t="n"/>
      <c r="B304" s="15" t="n"/>
      <c r="C304" s="15" t="n"/>
      <c r="D304" s="16" t="n"/>
      <c r="E304" s="16" t="n"/>
      <c r="F304" s="18">
        <f>IF(OR($B304="",$D304="",$E304=""),"",ROUND(N($D304)*N($E304),2))</f>
        <v/>
      </c>
      <c r="G304" s="15" t="n"/>
      <c r="H304" s="15" t="n"/>
    </row>
    <row r="305">
      <c r="A305" s="19" t="n"/>
      <c r="B305" s="15" t="n"/>
      <c r="C305" s="15" t="n"/>
      <c r="D305" s="16" t="n"/>
      <c r="E305" s="16" t="n"/>
      <c r="F305" s="18">
        <f>IF(OR($B305="",$D305="",$E305=""),"",ROUND(N($D305)*N($E305),2))</f>
        <v/>
      </c>
      <c r="G305" s="15" t="n"/>
      <c r="H305" s="15" t="n"/>
    </row>
    <row r="306">
      <c r="A306" s="19" t="n"/>
      <c r="B306" s="15" t="n"/>
      <c r="C306" s="15" t="n"/>
      <c r="D306" s="16" t="n"/>
      <c r="E306" s="16" t="n"/>
      <c r="F306" s="18">
        <f>IF(OR($B306="",$D306="",$E306=""),"",ROUND(N($D306)*N($E306),2))</f>
        <v/>
      </c>
      <c r="G306" s="15" t="n"/>
      <c r="H306" s="15" t="n"/>
    </row>
    <row r="307">
      <c r="A307" s="19" t="n"/>
      <c r="B307" s="15" t="n"/>
      <c r="C307" s="15" t="n"/>
      <c r="D307" s="16" t="n"/>
      <c r="E307" s="16" t="n"/>
      <c r="F307" s="18">
        <f>IF(OR($B307="",$D307="",$E307=""),"",ROUND(N($D307)*N($E307),2))</f>
        <v/>
      </c>
      <c r="G307" s="15" t="n"/>
      <c r="H307" s="15" t="n"/>
    </row>
    <row r="308">
      <c r="A308" s="19" t="n"/>
      <c r="B308" s="15" t="n"/>
      <c r="C308" s="15" t="n"/>
      <c r="D308" s="16" t="n"/>
      <c r="E308" s="16" t="n"/>
      <c r="F308" s="18">
        <f>IF(OR($B308="",$D308="",$E308=""),"",ROUND(N($D308)*N($E308),2))</f>
        <v/>
      </c>
      <c r="G308" s="15" t="n"/>
      <c r="H308" s="15" t="n"/>
    </row>
    <row r="309">
      <c r="A309" s="19" t="n"/>
      <c r="B309" s="15" t="n"/>
      <c r="C309" s="15" t="n"/>
      <c r="D309" s="16" t="n"/>
      <c r="E309" s="16" t="n"/>
      <c r="F309" s="18">
        <f>IF(OR($B309="",$D309="",$E309=""),"",ROUND(N($D309)*N($E309),2))</f>
        <v/>
      </c>
      <c r="G309" s="15" t="n"/>
      <c r="H309" s="15" t="n"/>
    </row>
    <row r="310">
      <c r="A310" s="19" t="n"/>
      <c r="B310" s="15" t="n"/>
      <c r="C310" s="15" t="n"/>
      <c r="D310" s="16" t="n"/>
      <c r="E310" s="16" t="n"/>
      <c r="F310" s="18">
        <f>IF(OR($B310="",$D310="",$E310=""),"",ROUND(N($D310)*N($E310),2))</f>
        <v/>
      </c>
      <c r="G310" s="15" t="n"/>
      <c r="H310" s="15" t="n"/>
    </row>
    <row r="311">
      <c r="A311" s="19" t="n"/>
      <c r="B311" s="15" t="n"/>
      <c r="C311" s="15" t="n"/>
      <c r="D311" s="16" t="n"/>
      <c r="E311" s="16" t="n"/>
      <c r="F311" s="18">
        <f>IF(OR($B311="",$D311="",$E311=""),"",ROUND(N($D311)*N($E311),2))</f>
        <v/>
      </c>
      <c r="G311" s="15" t="n"/>
      <c r="H311" s="15" t="n"/>
    </row>
    <row r="312">
      <c r="A312" s="19" t="n"/>
      <c r="B312" s="15" t="n"/>
      <c r="C312" s="15" t="n"/>
      <c r="D312" s="16" t="n"/>
      <c r="E312" s="16" t="n"/>
      <c r="F312" s="18">
        <f>IF(OR($B312="",$D312="",$E312=""),"",ROUND(N($D312)*N($E312),2))</f>
        <v/>
      </c>
      <c r="G312" s="15" t="n"/>
      <c r="H312" s="15" t="n"/>
    </row>
    <row r="313">
      <c r="A313" s="19" t="n"/>
      <c r="B313" s="15" t="n"/>
      <c r="C313" s="15" t="n"/>
      <c r="D313" s="16" t="n"/>
      <c r="E313" s="16" t="n"/>
      <c r="F313" s="18">
        <f>IF(OR($B313="",$D313="",$E313=""),"",ROUND(N($D313)*N($E313),2))</f>
        <v/>
      </c>
      <c r="G313" s="15" t="n"/>
      <c r="H313" s="15" t="n"/>
    </row>
    <row r="314">
      <c r="A314" s="19" t="n"/>
      <c r="B314" s="15" t="n"/>
      <c r="C314" s="15" t="n"/>
      <c r="D314" s="16" t="n"/>
      <c r="E314" s="16" t="n"/>
      <c r="F314" s="18">
        <f>IF(OR($B314="",$D314="",$E314=""),"",ROUND(N($D314)*N($E314),2))</f>
        <v/>
      </c>
      <c r="G314" s="15" t="n"/>
      <c r="H314" s="15" t="n"/>
    </row>
    <row r="315">
      <c r="A315" s="19" t="n"/>
      <c r="B315" s="15" t="n"/>
      <c r="C315" s="15" t="n"/>
      <c r="D315" s="16" t="n"/>
      <c r="E315" s="16" t="n"/>
      <c r="F315" s="18">
        <f>IF(OR($B315="",$D315="",$E315=""),"",ROUND(N($D315)*N($E315),2))</f>
        <v/>
      </c>
      <c r="G315" s="15" t="n"/>
      <c r="H315" s="15" t="n"/>
    </row>
    <row r="316">
      <c r="A316" s="19" t="n"/>
      <c r="B316" s="15" t="n"/>
      <c r="C316" s="15" t="n"/>
      <c r="D316" s="16" t="n"/>
      <c r="E316" s="16" t="n"/>
      <c r="F316" s="18">
        <f>IF(OR($B316="",$D316="",$E316=""),"",ROUND(N($D316)*N($E316),2))</f>
        <v/>
      </c>
      <c r="G316" s="15" t="n"/>
      <c r="H316" s="15" t="n"/>
    </row>
    <row r="317">
      <c r="A317" s="19" t="n"/>
      <c r="B317" s="15" t="n"/>
      <c r="C317" s="15" t="n"/>
      <c r="D317" s="16" t="n"/>
      <c r="E317" s="16" t="n"/>
      <c r="F317" s="18">
        <f>IF(OR($B317="",$D317="",$E317=""),"",ROUND(N($D317)*N($E317),2))</f>
        <v/>
      </c>
      <c r="G317" s="15" t="n"/>
      <c r="H317" s="15" t="n"/>
    </row>
    <row r="318">
      <c r="A318" s="19" t="n"/>
      <c r="B318" s="15" t="n"/>
      <c r="C318" s="15" t="n"/>
      <c r="D318" s="16" t="n"/>
      <c r="E318" s="16" t="n"/>
      <c r="F318" s="18">
        <f>IF(OR($B318="",$D318="",$E318=""),"",ROUND(N($D318)*N($E318),2))</f>
        <v/>
      </c>
      <c r="G318" s="15" t="n"/>
      <c r="H318" s="15" t="n"/>
    </row>
    <row r="319">
      <c r="A319" s="19" t="n"/>
      <c r="B319" s="15" t="n"/>
      <c r="C319" s="15" t="n"/>
      <c r="D319" s="16" t="n"/>
      <c r="E319" s="16" t="n"/>
      <c r="F319" s="18">
        <f>IF(OR($B319="",$D319="",$E319=""),"",ROUND(N($D319)*N($E319),2))</f>
        <v/>
      </c>
      <c r="G319" s="15" t="n"/>
      <c r="H319" s="15" t="n"/>
    </row>
    <row r="320">
      <c r="A320" s="19" t="n"/>
      <c r="B320" s="15" t="n"/>
      <c r="C320" s="15" t="n"/>
      <c r="D320" s="16" t="n"/>
      <c r="E320" s="16" t="n"/>
      <c r="F320" s="18">
        <f>IF(OR($B320="",$D320="",$E320=""),"",ROUND(N($D320)*N($E320),2))</f>
        <v/>
      </c>
      <c r="G320" s="15" t="n"/>
      <c r="H320" s="15" t="n"/>
    </row>
    <row r="321">
      <c r="A321" s="19" t="n"/>
      <c r="B321" s="15" t="n"/>
      <c r="C321" s="15" t="n"/>
      <c r="D321" s="16" t="n"/>
      <c r="E321" s="16" t="n"/>
      <c r="F321" s="18">
        <f>IF(OR($B321="",$D321="",$E321=""),"",ROUND(N($D321)*N($E321),2))</f>
        <v/>
      </c>
      <c r="G321" s="15" t="n"/>
      <c r="H321" s="15" t="n"/>
    </row>
    <row r="322">
      <c r="A322" s="19" t="n"/>
      <c r="B322" s="15" t="n"/>
      <c r="C322" s="15" t="n"/>
      <c r="D322" s="16" t="n"/>
      <c r="E322" s="16" t="n"/>
      <c r="F322" s="18">
        <f>IF(OR($B322="",$D322="",$E322=""),"",ROUND(N($D322)*N($E322),2))</f>
        <v/>
      </c>
      <c r="G322" s="15" t="n"/>
      <c r="H322" s="15" t="n"/>
    </row>
    <row r="323">
      <c r="A323" s="19" t="n"/>
      <c r="B323" s="15" t="n"/>
      <c r="C323" s="15" t="n"/>
      <c r="D323" s="16" t="n"/>
      <c r="E323" s="16" t="n"/>
      <c r="F323" s="18">
        <f>IF(OR($B323="",$D323="",$E323=""),"",ROUND(N($D323)*N($E323),2))</f>
        <v/>
      </c>
      <c r="G323" s="15" t="n"/>
      <c r="H323" s="15" t="n"/>
    </row>
    <row r="324">
      <c r="A324" s="19" t="n"/>
      <c r="B324" s="15" t="n"/>
      <c r="C324" s="15" t="n"/>
      <c r="D324" s="16" t="n"/>
      <c r="E324" s="16" t="n"/>
      <c r="F324" s="18">
        <f>IF(OR($B324="",$D324="",$E324=""),"",ROUND(N($D324)*N($E324),2))</f>
        <v/>
      </c>
      <c r="G324" s="15" t="n"/>
      <c r="H324" s="15" t="n"/>
    </row>
    <row r="325">
      <c r="A325" s="19" t="n"/>
      <c r="B325" s="15" t="n"/>
      <c r="C325" s="15" t="n"/>
      <c r="D325" s="16" t="n"/>
      <c r="E325" s="16" t="n"/>
      <c r="F325" s="18">
        <f>IF(OR($B325="",$D325="",$E325=""),"",ROUND(N($D325)*N($E325),2))</f>
        <v/>
      </c>
      <c r="G325" s="15" t="n"/>
      <c r="H325" s="15" t="n"/>
    </row>
    <row r="326">
      <c r="A326" s="19" t="n"/>
      <c r="B326" s="15" t="n"/>
      <c r="C326" s="15" t="n"/>
      <c r="D326" s="16" t="n"/>
      <c r="E326" s="16" t="n"/>
      <c r="F326" s="18">
        <f>IF(OR($B326="",$D326="",$E326=""),"",ROUND(N($D326)*N($E326),2))</f>
        <v/>
      </c>
      <c r="G326" s="15" t="n"/>
      <c r="H326" s="15" t="n"/>
    </row>
    <row r="327">
      <c r="A327" s="19" t="n"/>
      <c r="B327" s="15" t="n"/>
      <c r="C327" s="15" t="n"/>
      <c r="D327" s="16" t="n"/>
      <c r="E327" s="16" t="n"/>
      <c r="F327" s="18">
        <f>IF(OR($B327="",$D327="",$E327=""),"",ROUND(N($D327)*N($E327),2))</f>
        <v/>
      </c>
      <c r="G327" s="15" t="n"/>
      <c r="H327" s="15" t="n"/>
    </row>
    <row r="328">
      <c r="A328" s="19" t="n"/>
      <c r="B328" s="15" t="n"/>
      <c r="C328" s="15" t="n"/>
      <c r="D328" s="16" t="n"/>
      <c r="E328" s="16" t="n"/>
      <c r="F328" s="18">
        <f>IF(OR($B328="",$D328="",$E328=""),"",ROUND(N($D328)*N($E328),2))</f>
        <v/>
      </c>
      <c r="G328" s="15" t="n"/>
      <c r="H328" s="15" t="n"/>
    </row>
    <row r="329">
      <c r="A329" s="19" t="n"/>
      <c r="B329" s="15" t="n"/>
      <c r="C329" s="15" t="n"/>
      <c r="D329" s="16" t="n"/>
      <c r="E329" s="16" t="n"/>
      <c r="F329" s="18">
        <f>IF(OR($B329="",$D329="",$E329=""),"",ROUND(N($D329)*N($E329),2))</f>
        <v/>
      </c>
      <c r="G329" s="15" t="n"/>
      <c r="H329" s="15" t="n"/>
    </row>
    <row r="330">
      <c r="A330" s="19" t="n"/>
      <c r="B330" s="15" t="n"/>
      <c r="C330" s="15" t="n"/>
      <c r="D330" s="16" t="n"/>
      <c r="E330" s="16" t="n"/>
      <c r="F330" s="18">
        <f>IF(OR($B330="",$D330="",$E330=""),"",ROUND(N($D330)*N($E330),2))</f>
        <v/>
      </c>
      <c r="G330" s="15" t="n"/>
      <c r="H330" s="15" t="n"/>
    </row>
    <row r="331">
      <c r="A331" s="19" t="n"/>
      <c r="B331" s="15" t="n"/>
      <c r="C331" s="15" t="n"/>
      <c r="D331" s="16" t="n"/>
      <c r="E331" s="16" t="n"/>
      <c r="F331" s="18">
        <f>IF(OR($B331="",$D331="",$E331=""),"",ROUND(N($D331)*N($E331),2))</f>
        <v/>
      </c>
      <c r="G331" s="15" t="n"/>
      <c r="H331" s="15" t="n"/>
    </row>
    <row r="332">
      <c r="A332" s="19" t="n"/>
      <c r="B332" s="15" t="n"/>
      <c r="C332" s="15" t="n"/>
      <c r="D332" s="16" t="n"/>
      <c r="E332" s="16" t="n"/>
      <c r="F332" s="18">
        <f>IF(OR($B332="",$D332="",$E332=""),"",ROUND(N($D332)*N($E332),2))</f>
        <v/>
      </c>
      <c r="G332" s="15" t="n"/>
      <c r="H332" s="15" t="n"/>
    </row>
    <row r="333">
      <c r="A333" s="19" t="n"/>
      <c r="B333" s="15" t="n"/>
      <c r="C333" s="15" t="n"/>
      <c r="D333" s="16" t="n"/>
      <c r="E333" s="16" t="n"/>
      <c r="F333" s="18">
        <f>IF(OR($B333="",$D333="",$E333=""),"",ROUND(N($D333)*N($E333),2))</f>
        <v/>
      </c>
      <c r="G333" s="15" t="n"/>
      <c r="H333" s="15" t="n"/>
    </row>
    <row r="334">
      <c r="A334" s="19" t="n"/>
      <c r="B334" s="15" t="n"/>
      <c r="C334" s="15" t="n"/>
      <c r="D334" s="16" t="n"/>
      <c r="E334" s="16" t="n"/>
      <c r="F334" s="18">
        <f>IF(OR($B334="",$D334="",$E334=""),"",ROUND(N($D334)*N($E334),2))</f>
        <v/>
      </c>
      <c r="G334" s="15" t="n"/>
      <c r="H334" s="15" t="n"/>
    </row>
    <row r="335">
      <c r="A335" s="19" t="n"/>
      <c r="B335" s="15" t="n"/>
      <c r="C335" s="15" t="n"/>
      <c r="D335" s="16" t="n"/>
      <c r="E335" s="16" t="n"/>
      <c r="F335" s="18">
        <f>IF(OR($B335="",$D335="",$E335=""),"",ROUND(N($D335)*N($E335),2))</f>
        <v/>
      </c>
      <c r="G335" s="15" t="n"/>
      <c r="H335" s="15" t="n"/>
    </row>
    <row r="336">
      <c r="A336" s="19" t="n"/>
      <c r="B336" s="15" t="n"/>
      <c r="C336" s="15" t="n"/>
      <c r="D336" s="16" t="n"/>
      <c r="E336" s="16" t="n"/>
      <c r="F336" s="18">
        <f>IF(OR($B336="",$D336="",$E336=""),"",ROUND(N($D336)*N($E336),2))</f>
        <v/>
      </c>
      <c r="G336" s="15" t="n"/>
      <c r="H336" s="15" t="n"/>
    </row>
    <row r="337">
      <c r="A337" s="19" t="n"/>
      <c r="B337" s="15" t="n"/>
      <c r="C337" s="15" t="n"/>
      <c r="D337" s="16" t="n"/>
      <c r="E337" s="16" t="n"/>
      <c r="F337" s="18">
        <f>IF(OR($B337="",$D337="",$E337=""),"",ROUND(N($D337)*N($E337),2))</f>
        <v/>
      </c>
      <c r="G337" s="15" t="n"/>
      <c r="H337" s="15" t="n"/>
    </row>
    <row r="338">
      <c r="A338" s="19" t="n"/>
      <c r="B338" s="15" t="n"/>
      <c r="C338" s="15" t="n"/>
      <c r="D338" s="16" t="n"/>
      <c r="E338" s="16" t="n"/>
      <c r="F338" s="18">
        <f>IF(OR($B338="",$D338="",$E338=""),"",ROUND(N($D338)*N($E338),2))</f>
        <v/>
      </c>
      <c r="G338" s="15" t="n"/>
      <c r="H338" s="15" t="n"/>
    </row>
    <row r="339">
      <c r="A339" s="19" t="n"/>
      <c r="B339" s="15" t="n"/>
      <c r="C339" s="15" t="n"/>
      <c r="D339" s="16" t="n"/>
      <c r="E339" s="16" t="n"/>
      <c r="F339" s="18">
        <f>IF(OR($B339="",$D339="",$E339=""),"",ROUND(N($D339)*N($E339),2))</f>
        <v/>
      </c>
      <c r="G339" s="15" t="n"/>
      <c r="H339" s="15" t="n"/>
    </row>
    <row r="340">
      <c r="A340" s="19" t="n"/>
      <c r="B340" s="15" t="n"/>
      <c r="C340" s="15" t="n"/>
      <c r="D340" s="16" t="n"/>
      <c r="E340" s="16" t="n"/>
      <c r="F340" s="18">
        <f>IF(OR($B340="",$D340="",$E340=""),"",ROUND(N($D340)*N($E340),2))</f>
        <v/>
      </c>
      <c r="G340" s="15" t="n"/>
      <c r="H340" s="15" t="n"/>
    </row>
    <row r="341">
      <c r="A341" s="19" t="n"/>
      <c r="B341" s="15" t="n"/>
      <c r="C341" s="15" t="n"/>
      <c r="D341" s="16" t="n"/>
      <c r="E341" s="16" t="n"/>
      <c r="F341" s="18">
        <f>IF(OR($B341="",$D341="",$E341=""),"",ROUND(N($D341)*N($E341),2))</f>
        <v/>
      </c>
      <c r="G341" s="15" t="n"/>
      <c r="H341" s="15" t="n"/>
    </row>
    <row r="342">
      <c r="A342" s="19" t="n"/>
      <c r="B342" s="15" t="n"/>
      <c r="C342" s="15" t="n"/>
      <c r="D342" s="16" t="n"/>
      <c r="E342" s="16" t="n"/>
      <c r="F342" s="18">
        <f>IF(OR($B342="",$D342="",$E342=""),"",ROUND(N($D342)*N($E342),2))</f>
        <v/>
      </c>
      <c r="G342" s="15" t="n"/>
      <c r="H342" s="15" t="n"/>
    </row>
    <row r="343">
      <c r="A343" s="19" t="n"/>
      <c r="B343" s="15" t="n"/>
      <c r="C343" s="15" t="n"/>
      <c r="D343" s="16" t="n"/>
      <c r="E343" s="16" t="n"/>
      <c r="F343" s="18">
        <f>IF(OR($B343="",$D343="",$E343=""),"",ROUND(N($D343)*N($E343),2))</f>
        <v/>
      </c>
      <c r="G343" s="15" t="n"/>
      <c r="H343" s="15" t="n"/>
    </row>
    <row r="344">
      <c r="A344" s="19" t="n"/>
      <c r="B344" s="15" t="n"/>
      <c r="C344" s="15" t="n"/>
      <c r="D344" s="16" t="n"/>
      <c r="E344" s="16" t="n"/>
      <c r="F344" s="18">
        <f>IF(OR($B344="",$D344="",$E344=""),"",ROUND(N($D344)*N($E344),2))</f>
        <v/>
      </c>
      <c r="G344" s="15" t="n"/>
      <c r="H344" s="15" t="n"/>
    </row>
    <row r="345">
      <c r="A345" s="19" t="n"/>
      <c r="B345" s="15" t="n"/>
      <c r="C345" s="15" t="n"/>
      <c r="D345" s="16" t="n"/>
      <c r="E345" s="16" t="n"/>
      <c r="F345" s="18">
        <f>IF(OR($B345="",$D345="",$E345=""),"",ROUND(N($D345)*N($E345),2))</f>
        <v/>
      </c>
      <c r="G345" s="15" t="n"/>
      <c r="H345" s="15" t="n"/>
    </row>
    <row r="346">
      <c r="A346" s="19" t="n"/>
      <c r="B346" s="15" t="n"/>
      <c r="C346" s="15" t="n"/>
      <c r="D346" s="16" t="n"/>
      <c r="E346" s="16" t="n"/>
      <c r="F346" s="18">
        <f>IF(OR($B346="",$D346="",$E346=""),"",ROUND(N($D346)*N($E346),2))</f>
        <v/>
      </c>
      <c r="G346" s="15" t="n"/>
      <c r="H346" s="15" t="n"/>
    </row>
    <row r="347">
      <c r="A347" s="19" t="n"/>
      <c r="B347" s="15" t="n"/>
      <c r="C347" s="15" t="n"/>
      <c r="D347" s="16" t="n"/>
      <c r="E347" s="16" t="n"/>
      <c r="F347" s="18">
        <f>IF(OR($B347="",$D347="",$E347=""),"",ROUND(N($D347)*N($E347),2))</f>
        <v/>
      </c>
      <c r="G347" s="15" t="n"/>
      <c r="H347" s="15" t="n"/>
    </row>
    <row r="348">
      <c r="A348" s="19" t="n"/>
      <c r="B348" s="15" t="n"/>
      <c r="C348" s="15" t="n"/>
      <c r="D348" s="16" t="n"/>
      <c r="E348" s="16" t="n"/>
      <c r="F348" s="18">
        <f>IF(OR($B348="",$D348="",$E348=""),"",ROUND(N($D348)*N($E348),2))</f>
        <v/>
      </c>
      <c r="G348" s="15" t="n"/>
      <c r="H348" s="15" t="n"/>
    </row>
    <row r="349">
      <c r="A349" s="19" t="n"/>
      <c r="B349" s="15" t="n"/>
      <c r="C349" s="15" t="n"/>
      <c r="D349" s="16" t="n"/>
      <c r="E349" s="16" t="n"/>
      <c r="F349" s="18">
        <f>IF(OR($B349="",$D349="",$E349=""),"",ROUND(N($D349)*N($E349),2))</f>
        <v/>
      </c>
      <c r="G349" s="15" t="n"/>
      <c r="H349" s="15" t="n"/>
    </row>
    <row r="350">
      <c r="A350" s="19" t="n"/>
      <c r="B350" s="15" t="n"/>
      <c r="C350" s="15" t="n"/>
      <c r="D350" s="16" t="n"/>
      <c r="E350" s="16" t="n"/>
      <c r="F350" s="18">
        <f>IF(OR($B350="",$D350="",$E350=""),"",ROUND(N($D350)*N($E350),2))</f>
        <v/>
      </c>
      <c r="G350" s="15" t="n"/>
      <c r="H350" s="15" t="n"/>
    </row>
    <row r="351">
      <c r="A351" s="19" t="n"/>
      <c r="B351" s="15" t="n"/>
      <c r="C351" s="15" t="n"/>
      <c r="D351" s="16" t="n"/>
      <c r="E351" s="16" t="n"/>
      <c r="F351" s="18">
        <f>IF(OR($B351="",$D351="",$E351=""),"",ROUND(N($D351)*N($E351),2))</f>
        <v/>
      </c>
      <c r="G351" s="15" t="n"/>
      <c r="H351" s="15" t="n"/>
    </row>
    <row r="352">
      <c r="A352" s="19" t="n"/>
      <c r="B352" s="15" t="n"/>
      <c r="C352" s="15" t="n"/>
      <c r="D352" s="16" t="n"/>
      <c r="E352" s="16" t="n"/>
      <c r="F352" s="18">
        <f>IF(OR($B352="",$D352="",$E352=""),"",ROUND(N($D352)*N($E352),2))</f>
        <v/>
      </c>
      <c r="G352" s="15" t="n"/>
      <c r="H352" s="15" t="n"/>
    </row>
    <row r="353">
      <c r="A353" s="19" t="n"/>
      <c r="B353" s="15" t="n"/>
      <c r="C353" s="15" t="n"/>
      <c r="D353" s="16" t="n"/>
      <c r="E353" s="16" t="n"/>
      <c r="F353" s="18">
        <f>IF(OR($B353="",$D353="",$E353=""),"",ROUND(N($D353)*N($E353),2))</f>
        <v/>
      </c>
      <c r="G353" s="15" t="n"/>
      <c r="H353" s="15" t="n"/>
    </row>
    <row r="354">
      <c r="A354" s="19" t="n"/>
      <c r="B354" s="15" t="n"/>
      <c r="C354" s="15" t="n"/>
      <c r="D354" s="16" t="n"/>
      <c r="E354" s="16" t="n"/>
      <c r="F354" s="18">
        <f>IF(OR($B354="",$D354="",$E354=""),"",ROUND(N($D354)*N($E354),2))</f>
        <v/>
      </c>
      <c r="G354" s="15" t="n"/>
      <c r="H354" s="15" t="n"/>
    </row>
    <row r="355">
      <c r="A355" s="19" t="n"/>
      <c r="B355" s="15" t="n"/>
      <c r="C355" s="15" t="n"/>
      <c r="D355" s="16" t="n"/>
      <c r="E355" s="16" t="n"/>
      <c r="F355" s="18">
        <f>IF(OR($B355="",$D355="",$E355=""),"",ROUND(N($D355)*N($E355),2))</f>
        <v/>
      </c>
      <c r="G355" s="15" t="n"/>
      <c r="H355" s="15" t="n"/>
    </row>
    <row r="356">
      <c r="A356" s="19" t="n"/>
      <c r="B356" s="15" t="n"/>
      <c r="C356" s="15" t="n"/>
      <c r="D356" s="16" t="n"/>
      <c r="E356" s="16" t="n"/>
      <c r="F356" s="18">
        <f>IF(OR($B356="",$D356="",$E356=""),"",ROUND(N($D356)*N($E356),2))</f>
        <v/>
      </c>
      <c r="G356" s="15" t="n"/>
      <c r="H356" s="15" t="n"/>
    </row>
    <row r="357">
      <c r="A357" s="19" t="n"/>
      <c r="B357" s="15" t="n"/>
      <c r="C357" s="15" t="n"/>
      <c r="D357" s="16" t="n"/>
      <c r="E357" s="16" t="n"/>
      <c r="F357" s="18">
        <f>IF(OR($B357="",$D357="",$E357=""),"",ROUND(N($D357)*N($E357),2))</f>
        <v/>
      </c>
      <c r="G357" s="15" t="n"/>
      <c r="H357" s="15" t="n"/>
    </row>
    <row r="358">
      <c r="A358" s="19" t="n"/>
      <c r="B358" s="15" t="n"/>
      <c r="C358" s="15" t="n"/>
      <c r="D358" s="16" t="n"/>
      <c r="E358" s="16" t="n"/>
      <c r="F358" s="18">
        <f>IF(OR($B358="",$D358="",$E358=""),"",ROUND(N($D358)*N($E358),2))</f>
        <v/>
      </c>
      <c r="G358" s="15" t="n"/>
      <c r="H358" s="15" t="n"/>
    </row>
    <row r="359">
      <c r="A359" s="19" t="n"/>
      <c r="B359" s="15" t="n"/>
      <c r="C359" s="15" t="n"/>
      <c r="D359" s="16" t="n"/>
      <c r="E359" s="16" t="n"/>
      <c r="F359" s="18">
        <f>IF(OR($B359="",$D359="",$E359=""),"",ROUND(N($D359)*N($E359),2))</f>
        <v/>
      </c>
      <c r="G359" s="15" t="n"/>
      <c r="H359" s="15" t="n"/>
    </row>
    <row r="360">
      <c r="A360" s="19" t="n"/>
      <c r="B360" s="15" t="n"/>
      <c r="C360" s="15" t="n"/>
      <c r="D360" s="16" t="n"/>
      <c r="E360" s="16" t="n"/>
      <c r="F360" s="18">
        <f>IF(OR($B360="",$D360="",$E360=""),"",ROUND(N($D360)*N($E360),2))</f>
        <v/>
      </c>
      <c r="G360" s="15" t="n"/>
      <c r="H360" s="15" t="n"/>
    </row>
    <row r="361">
      <c r="A361" s="19" t="n"/>
      <c r="B361" s="15" t="n"/>
      <c r="C361" s="15" t="n"/>
      <c r="D361" s="16" t="n"/>
      <c r="E361" s="16" t="n"/>
      <c r="F361" s="18">
        <f>IF(OR($B361="",$D361="",$E361=""),"",ROUND(N($D361)*N($E361),2))</f>
        <v/>
      </c>
      <c r="G361" s="15" t="n"/>
      <c r="H361" s="15" t="n"/>
    </row>
    <row r="362">
      <c r="A362" s="19" t="n"/>
      <c r="B362" s="15" t="n"/>
      <c r="C362" s="15" t="n"/>
      <c r="D362" s="16" t="n"/>
      <c r="E362" s="16" t="n"/>
      <c r="F362" s="18">
        <f>IF(OR($B362="",$D362="",$E362=""),"",ROUND(N($D362)*N($E362),2))</f>
        <v/>
      </c>
      <c r="G362" s="15" t="n"/>
      <c r="H362" s="15" t="n"/>
    </row>
    <row r="363">
      <c r="A363" s="19" t="n"/>
      <c r="B363" s="15" t="n"/>
      <c r="C363" s="15" t="n"/>
      <c r="D363" s="16" t="n"/>
      <c r="E363" s="16" t="n"/>
      <c r="F363" s="18">
        <f>IF(OR($B363="",$D363="",$E363=""),"",ROUND(N($D363)*N($E363),2))</f>
        <v/>
      </c>
      <c r="G363" s="15" t="n"/>
      <c r="H363" s="15" t="n"/>
    </row>
    <row r="364">
      <c r="A364" s="19" t="n"/>
      <c r="B364" s="15" t="n"/>
      <c r="C364" s="15" t="n"/>
      <c r="D364" s="16" t="n"/>
      <c r="E364" s="16" t="n"/>
      <c r="F364" s="18">
        <f>IF(OR($B364="",$D364="",$E364=""),"",ROUND(N($D364)*N($E364),2))</f>
        <v/>
      </c>
      <c r="G364" s="15" t="n"/>
      <c r="H364" s="15" t="n"/>
    </row>
    <row r="365">
      <c r="A365" s="19" t="n"/>
      <c r="B365" s="15" t="n"/>
      <c r="C365" s="15" t="n"/>
      <c r="D365" s="16" t="n"/>
      <c r="E365" s="16" t="n"/>
      <c r="F365" s="18">
        <f>IF(OR($B365="",$D365="",$E365=""),"",ROUND(N($D365)*N($E365),2))</f>
        <v/>
      </c>
      <c r="G365" s="15" t="n"/>
      <c r="H365" s="15" t="n"/>
    </row>
    <row r="366">
      <c r="A366" s="19" t="n"/>
      <c r="B366" s="15" t="n"/>
      <c r="C366" s="15" t="n"/>
      <c r="D366" s="16" t="n"/>
      <c r="E366" s="16" t="n"/>
      <c r="F366" s="18">
        <f>IF(OR($B366="",$D366="",$E366=""),"",ROUND(N($D366)*N($E366),2))</f>
        <v/>
      </c>
      <c r="G366" s="15" t="n"/>
      <c r="H366" s="15" t="n"/>
    </row>
    <row r="367">
      <c r="A367" s="19" t="n"/>
      <c r="B367" s="15" t="n"/>
      <c r="C367" s="15" t="n"/>
      <c r="D367" s="16" t="n"/>
      <c r="E367" s="16" t="n"/>
      <c r="F367" s="18">
        <f>IF(OR($B367="",$D367="",$E367=""),"",ROUND(N($D367)*N($E367),2))</f>
        <v/>
      </c>
      <c r="G367" s="15" t="n"/>
      <c r="H367" s="15" t="n"/>
    </row>
    <row r="368">
      <c r="A368" s="19" t="n"/>
      <c r="B368" s="15" t="n"/>
      <c r="C368" s="15" t="n"/>
      <c r="D368" s="16" t="n"/>
      <c r="E368" s="16" t="n"/>
      <c r="F368" s="18">
        <f>IF(OR($B368="",$D368="",$E368=""),"",ROUND(N($D368)*N($E368),2))</f>
        <v/>
      </c>
      <c r="G368" s="15" t="n"/>
      <c r="H368" s="15" t="n"/>
    </row>
    <row r="369">
      <c r="A369" s="19" t="n"/>
      <c r="B369" s="15" t="n"/>
      <c r="C369" s="15" t="n"/>
      <c r="D369" s="16" t="n"/>
      <c r="E369" s="16" t="n"/>
      <c r="F369" s="18">
        <f>IF(OR($B369="",$D369="",$E369=""),"",ROUND(N($D369)*N($E369),2))</f>
        <v/>
      </c>
      <c r="G369" s="15" t="n"/>
      <c r="H369" s="15" t="n"/>
    </row>
    <row r="370">
      <c r="A370" s="19" t="n"/>
      <c r="B370" s="15" t="n"/>
      <c r="C370" s="15" t="n"/>
      <c r="D370" s="16" t="n"/>
      <c r="E370" s="16" t="n"/>
      <c r="F370" s="18">
        <f>IF(OR($B370="",$D370="",$E370=""),"",ROUND(N($D370)*N($E370),2))</f>
        <v/>
      </c>
      <c r="G370" s="15" t="n"/>
      <c r="H370" s="15" t="n"/>
    </row>
    <row r="371">
      <c r="A371" s="19" t="n"/>
      <c r="B371" s="15" t="n"/>
      <c r="C371" s="15" t="n"/>
      <c r="D371" s="16" t="n"/>
      <c r="E371" s="16" t="n"/>
      <c r="F371" s="18">
        <f>IF(OR($B371="",$D371="",$E371=""),"",ROUND(N($D371)*N($E371),2))</f>
        <v/>
      </c>
      <c r="G371" s="15" t="n"/>
      <c r="H371" s="15" t="n"/>
    </row>
    <row r="372">
      <c r="A372" s="19" t="n"/>
      <c r="B372" s="15" t="n"/>
      <c r="C372" s="15" t="n"/>
      <c r="D372" s="16" t="n"/>
      <c r="E372" s="16" t="n"/>
      <c r="F372" s="18">
        <f>IF(OR($B372="",$D372="",$E372=""),"",ROUND(N($D372)*N($E372),2))</f>
        <v/>
      </c>
      <c r="G372" s="15" t="n"/>
      <c r="H372" s="15" t="n"/>
    </row>
    <row r="373">
      <c r="A373" s="19" t="n"/>
      <c r="B373" s="15" t="n"/>
      <c r="C373" s="15" t="n"/>
      <c r="D373" s="16" t="n"/>
      <c r="E373" s="16" t="n"/>
      <c r="F373" s="18">
        <f>IF(OR($B373="",$D373="",$E373=""),"",ROUND(N($D373)*N($E373),2))</f>
        <v/>
      </c>
      <c r="G373" s="15" t="n"/>
      <c r="H373" s="15" t="n"/>
    </row>
    <row r="374">
      <c r="A374" s="19" t="n"/>
      <c r="B374" s="15" t="n"/>
      <c r="C374" s="15" t="n"/>
      <c r="D374" s="16" t="n"/>
      <c r="E374" s="16" t="n"/>
      <c r="F374" s="18">
        <f>IF(OR($B374="",$D374="",$E374=""),"",ROUND(N($D374)*N($E374),2))</f>
        <v/>
      </c>
      <c r="G374" s="15" t="n"/>
      <c r="H374" s="15" t="n"/>
    </row>
    <row r="375">
      <c r="A375" s="19" t="n"/>
      <c r="B375" s="15" t="n"/>
      <c r="C375" s="15" t="n"/>
      <c r="D375" s="16" t="n"/>
      <c r="E375" s="16" t="n"/>
      <c r="F375" s="18">
        <f>IF(OR($B375="",$D375="",$E375=""),"",ROUND(N($D375)*N($E375),2))</f>
        <v/>
      </c>
      <c r="G375" s="15" t="n"/>
      <c r="H375" s="15" t="n"/>
    </row>
    <row r="376">
      <c r="A376" s="19" t="n"/>
      <c r="B376" s="15" t="n"/>
      <c r="C376" s="15" t="n"/>
      <c r="D376" s="16" t="n"/>
      <c r="E376" s="16" t="n"/>
      <c r="F376" s="18">
        <f>IF(OR($B376="",$D376="",$E376=""),"",ROUND(N($D376)*N($E376),2))</f>
        <v/>
      </c>
      <c r="G376" s="15" t="n"/>
      <c r="H376" s="15" t="n"/>
    </row>
    <row r="377">
      <c r="A377" s="19" t="n"/>
      <c r="B377" s="15" t="n"/>
      <c r="C377" s="15" t="n"/>
      <c r="D377" s="16" t="n"/>
      <c r="E377" s="16" t="n"/>
      <c r="F377" s="18">
        <f>IF(OR($B377="",$D377="",$E377=""),"",ROUND(N($D377)*N($E377),2))</f>
        <v/>
      </c>
      <c r="G377" s="15" t="n"/>
      <c r="H377" s="15" t="n"/>
    </row>
    <row r="378">
      <c r="A378" s="19" t="n"/>
      <c r="B378" s="15" t="n"/>
      <c r="C378" s="15" t="n"/>
      <c r="D378" s="16" t="n"/>
      <c r="E378" s="16" t="n"/>
      <c r="F378" s="18">
        <f>IF(OR($B378="",$D378="",$E378=""),"",ROUND(N($D378)*N($E378),2))</f>
        <v/>
      </c>
      <c r="G378" s="15" t="n"/>
      <c r="H378" s="15" t="n"/>
    </row>
    <row r="379">
      <c r="A379" s="19" t="n"/>
      <c r="B379" s="15" t="n"/>
      <c r="C379" s="15" t="n"/>
      <c r="D379" s="16" t="n"/>
      <c r="E379" s="16" t="n"/>
      <c r="F379" s="18">
        <f>IF(OR($B379="",$D379="",$E379=""),"",ROUND(N($D379)*N($E379),2))</f>
        <v/>
      </c>
      <c r="G379" s="15" t="n"/>
      <c r="H379" s="15" t="n"/>
    </row>
    <row r="380">
      <c r="A380" s="19" t="n"/>
      <c r="B380" s="15" t="n"/>
      <c r="C380" s="15" t="n"/>
      <c r="D380" s="16" t="n"/>
      <c r="E380" s="16" t="n"/>
      <c r="F380" s="18">
        <f>IF(OR($B380="",$D380="",$E380=""),"",ROUND(N($D380)*N($E380),2))</f>
        <v/>
      </c>
      <c r="G380" s="15" t="n"/>
      <c r="H380" s="15" t="n"/>
    </row>
    <row r="381">
      <c r="A381" s="19" t="n"/>
      <c r="B381" s="15" t="n"/>
      <c r="C381" s="15" t="n"/>
      <c r="D381" s="16" t="n"/>
      <c r="E381" s="16" t="n"/>
      <c r="F381" s="18">
        <f>IF(OR($B381="",$D381="",$E381=""),"",ROUND(N($D381)*N($E381),2))</f>
        <v/>
      </c>
      <c r="G381" s="15" t="n"/>
      <c r="H381" s="15" t="n"/>
    </row>
    <row r="382">
      <c r="A382" s="19" t="n"/>
      <c r="B382" s="15" t="n"/>
      <c r="C382" s="15" t="n"/>
      <c r="D382" s="16" t="n"/>
      <c r="E382" s="16" t="n"/>
      <c r="F382" s="18">
        <f>IF(OR($B382="",$D382="",$E382=""),"",ROUND(N($D382)*N($E382),2))</f>
        <v/>
      </c>
      <c r="G382" s="15" t="n"/>
      <c r="H382" s="15" t="n"/>
    </row>
    <row r="383">
      <c r="A383" s="19" t="n"/>
      <c r="B383" s="15" t="n"/>
      <c r="C383" s="15" t="n"/>
      <c r="D383" s="16" t="n"/>
      <c r="E383" s="16" t="n"/>
      <c r="F383" s="18">
        <f>IF(OR($B383="",$D383="",$E383=""),"",ROUND(N($D383)*N($E383),2))</f>
        <v/>
      </c>
      <c r="G383" s="15" t="n"/>
      <c r="H383" s="15" t="n"/>
    </row>
    <row r="384">
      <c r="A384" s="19" t="n"/>
      <c r="B384" s="15" t="n"/>
      <c r="C384" s="15" t="n"/>
      <c r="D384" s="16" t="n"/>
      <c r="E384" s="16" t="n"/>
      <c r="F384" s="18">
        <f>IF(OR($B384="",$D384="",$E384=""),"",ROUND(N($D384)*N($E384),2))</f>
        <v/>
      </c>
      <c r="G384" s="15" t="n"/>
      <c r="H384" s="15" t="n"/>
    </row>
    <row r="385">
      <c r="A385" s="19" t="n"/>
      <c r="B385" s="15" t="n"/>
      <c r="C385" s="15" t="n"/>
      <c r="D385" s="16" t="n"/>
      <c r="E385" s="16" t="n"/>
      <c r="F385" s="18">
        <f>IF(OR($B385="",$D385="",$E385=""),"",ROUND(N($D385)*N($E385),2))</f>
        <v/>
      </c>
      <c r="G385" s="15" t="n"/>
      <c r="H385" s="15" t="n"/>
    </row>
    <row r="386">
      <c r="A386" s="19" t="n"/>
      <c r="B386" s="15" t="n"/>
      <c r="C386" s="15" t="n"/>
      <c r="D386" s="16" t="n"/>
      <c r="E386" s="16" t="n"/>
      <c r="F386" s="18">
        <f>IF(OR($B386="",$D386="",$E386=""),"",ROUND(N($D386)*N($E386),2))</f>
        <v/>
      </c>
      <c r="G386" s="15" t="n"/>
      <c r="H386" s="15" t="n"/>
    </row>
    <row r="387">
      <c r="A387" s="19" t="n"/>
      <c r="B387" s="15" t="n"/>
      <c r="C387" s="15" t="n"/>
      <c r="D387" s="16" t="n"/>
      <c r="E387" s="16" t="n"/>
      <c r="F387" s="18">
        <f>IF(OR($B387="",$D387="",$E387=""),"",ROUND(N($D387)*N($E387),2))</f>
        <v/>
      </c>
      <c r="G387" s="15" t="n"/>
      <c r="H387" s="15" t="n"/>
    </row>
    <row r="388">
      <c r="A388" s="19" t="n"/>
      <c r="B388" s="15" t="n"/>
      <c r="C388" s="15" t="n"/>
      <c r="D388" s="16" t="n"/>
      <c r="E388" s="16" t="n"/>
      <c r="F388" s="18">
        <f>IF(OR($B388="",$D388="",$E388=""),"",ROUND(N($D388)*N($E388),2))</f>
        <v/>
      </c>
      <c r="G388" s="15" t="n"/>
      <c r="H388" s="15" t="n"/>
    </row>
    <row r="389">
      <c r="A389" s="19" t="n"/>
      <c r="B389" s="15" t="n"/>
      <c r="C389" s="15" t="n"/>
      <c r="D389" s="16" t="n"/>
      <c r="E389" s="16" t="n"/>
      <c r="F389" s="18">
        <f>IF(OR($B389="",$D389="",$E389=""),"",ROUND(N($D389)*N($E389),2))</f>
        <v/>
      </c>
      <c r="G389" s="15" t="n"/>
      <c r="H389" s="15" t="n"/>
    </row>
    <row r="390">
      <c r="A390" s="19" t="n"/>
      <c r="B390" s="15" t="n"/>
      <c r="C390" s="15" t="n"/>
      <c r="D390" s="16" t="n"/>
      <c r="E390" s="16" t="n"/>
      <c r="F390" s="18">
        <f>IF(OR($B390="",$D390="",$E390=""),"",ROUND(N($D390)*N($E390),2))</f>
        <v/>
      </c>
      <c r="G390" s="15" t="n"/>
      <c r="H390" s="15" t="n"/>
    </row>
    <row r="391">
      <c r="A391" s="19" t="n"/>
      <c r="B391" s="15" t="n"/>
      <c r="C391" s="15" t="n"/>
      <c r="D391" s="16" t="n"/>
      <c r="E391" s="16" t="n"/>
      <c r="F391" s="18">
        <f>IF(OR($B391="",$D391="",$E391=""),"",ROUND(N($D391)*N($E391),2))</f>
        <v/>
      </c>
      <c r="G391" s="15" t="n"/>
      <c r="H391" s="15" t="n"/>
    </row>
    <row r="392">
      <c r="A392" s="19" t="n"/>
      <c r="B392" s="15" t="n"/>
      <c r="C392" s="15" t="n"/>
      <c r="D392" s="16" t="n"/>
      <c r="E392" s="16" t="n"/>
      <c r="F392" s="18">
        <f>IF(OR($B392="",$D392="",$E392=""),"",ROUND(N($D392)*N($E392),2))</f>
        <v/>
      </c>
      <c r="G392" s="15" t="n"/>
      <c r="H392" s="15" t="n"/>
    </row>
    <row r="393">
      <c r="A393" s="19" t="n"/>
      <c r="B393" s="15" t="n"/>
      <c r="C393" s="15" t="n"/>
      <c r="D393" s="16" t="n"/>
      <c r="E393" s="16" t="n"/>
      <c r="F393" s="18">
        <f>IF(OR($B393="",$D393="",$E393=""),"",ROUND(N($D393)*N($E393),2))</f>
        <v/>
      </c>
      <c r="G393" s="15" t="n"/>
      <c r="H393" s="15" t="n"/>
    </row>
    <row r="394">
      <c r="A394" s="19" t="n"/>
      <c r="B394" s="15" t="n"/>
      <c r="C394" s="15" t="n"/>
      <c r="D394" s="16" t="n"/>
      <c r="E394" s="16" t="n"/>
      <c r="F394" s="18">
        <f>IF(OR($B394="",$D394="",$E394=""),"",ROUND(N($D394)*N($E394),2))</f>
        <v/>
      </c>
      <c r="G394" s="15" t="n"/>
      <c r="H394" s="15" t="n"/>
    </row>
    <row r="395">
      <c r="A395" s="19" t="n"/>
      <c r="B395" s="15" t="n"/>
      <c r="C395" s="15" t="n"/>
      <c r="D395" s="16" t="n"/>
      <c r="E395" s="16" t="n"/>
      <c r="F395" s="18">
        <f>IF(OR($B395="",$D395="",$E395=""),"",ROUND(N($D395)*N($E395),2))</f>
        <v/>
      </c>
      <c r="G395" s="15" t="n"/>
      <c r="H395" s="15" t="n"/>
    </row>
    <row r="396">
      <c r="A396" s="19" t="n"/>
      <c r="B396" s="15" t="n"/>
      <c r="C396" s="15" t="n"/>
      <c r="D396" s="16" t="n"/>
      <c r="E396" s="16" t="n"/>
      <c r="F396" s="18">
        <f>IF(OR($B396="",$D396="",$E396=""),"",ROUND(N($D396)*N($E396),2))</f>
        <v/>
      </c>
      <c r="G396" s="15" t="n"/>
      <c r="H396" s="15" t="n"/>
    </row>
    <row r="397">
      <c r="A397" s="19" t="n"/>
      <c r="B397" s="15" t="n"/>
      <c r="C397" s="15" t="n"/>
      <c r="D397" s="16" t="n"/>
      <c r="E397" s="16" t="n"/>
      <c r="F397" s="18">
        <f>IF(OR($B397="",$D397="",$E397=""),"",ROUND(N($D397)*N($E397),2))</f>
        <v/>
      </c>
      <c r="G397" s="15" t="n"/>
      <c r="H397" s="15" t="n"/>
    </row>
    <row r="398">
      <c r="A398" s="19" t="n"/>
      <c r="B398" s="15" t="n"/>
      <c r="C398" s="15" t="n"/>
      <c r="D398" s="16" t="n"/>
      <c r="E398" s="16" t="n"/>
      <c r="F398" s="18">
        <f>IF(OR($B398="",$D398="",$E398=""),"",ROUND(N($D398)*N($E398),2))</f>
        <v/>
      </c>
      <c r="G398" s="15" t="n"/>
      <c r="H398" s="15" t="n"/>
    </row>
    <row r="399">
      <c r="A399" s="19" t="n"/>
      <c r="B399" s="15" t="n"/>
      <c r="C399" s="15" t="n"/>
      <c r="D399" s="16" t="n"/>
      <c r="E399" s="16" t="n"/>
      <c r="F399" s="18">
        <f>IF(OR($B399="",$D399="",$E399=""),"",ROUND(N($D399)*N($E399),2))</f>
        <v/>
      </c>
      <c r="G399" s="15" t="n"/>
      <c r="H399" s="15" t="n"/>
    </row>
    <row r="400">
      <c r="A400" s="19" t="n"/>
      <c r="B400" s="15" t="n"/>
      <c r="C400" s="15" t="n"/>
      <c r="D400" s="16" t="n"/>
      <c r="E400" s="16" t="n"/>
      <c r="F400" s="18">
        <f>IF(OR($B400="",$D400="",$E400=""),"",ROUND(N($D400)*N($E400),2))</f>
        <v/>
      </c>
      <c r="G400" s="15" t="n"/>
      <c r="H400" s="15" t="n"/>
    </row>
    <row r="401">
      <c r="A401" s="19" t="n"/>
      <c r="B401" s="15" t="n"/>
      <c r="C401" s="15" t="n"/>
      <c r="D401" s="16" t="n"/>
      <c r="E401" s="16" t="n"/>
      <c r="F401" s="18">
        <f>IF(OR($B401="",$D401="",$E401=""),"",ROUND(N($D401)*N($E401),2))</f>
        <v/>
      </c>
      <c r="G401" s="15" t="n"/>
      <c r="H401" s="15" t="n"/>
    </row>
    <row r="402">
      <c r="A402" s="19" t="n"/>
      <c r="B402" s="15" t="n"/>
      <c r="C402" s="15" t="n"/>
      <c r="D402" s="16" t="n"/>
      <c r="E402" s="16" t="n"/>
      <c r="F402" s="18">
        <f>IF(OR($B402="",$D402="",$E402=""),"",ROUND(N($D402)*N($E402),2))</f>
        <v/>
      </c>
      <c r="G402" s="15" t="n"/>
      <c r="H402" s="15" t="n"/>
    </row>
    <row r="403">
      <c r="A403" s="19" t="n"/>
      <c r="B403" s="15" t="n"/>
      <c r="C403" s="15" t="n"/>
      <c r="D403" s="16" t="n"/>
      <c r="E403" s="16" t="n"/>
      <c r="F403" s="18">
        <f>IF(OR($B403="",$D403="",$E403=""),"",ROUND(N($D403)*N($E403),2))</f>
        <v/>
      </c>
      <c r="G403" s="15" t="n"/>
      <c r="H403" s="15" t="n"/>
    </row>
    <row r="404">
      <c r="A404" s="19" t="n"/>
      <c r="B404" s="15" t="n"/>
      <c r="C404" s="15" t="n"/>
      <c r="D404" s="16" t="n"/>
      <c r="E404" s="16" t="n"/>
      <c r="F404" s="18">
        <f>IF(OR($B404="",$D404="",$E404=""),"",ROUND(N($D404)*N($E404),2))</f>
        <v/>
      </c>
      <c r="G404" s="15" t="n"/>
      <c r="H404" s="15" t="n"/>
    </row>
    <row r="405">
      <c r="A405" s="19" t="n"/>
      <c r="B405" s="15" t="n"/>
      <c r="C405" s="15" t="n"/>
      <c r="D405" s="16" t="n"/>
      <c r="E405" s="16" t="n"/>
      <c r="F405" s="18">
        <f>IF(OR($B405="",$D405="",$E405=""),"",ROUND(N($D405)*N($E405),2))</f>
        <v/>
      </c>
      <c r="G405" s="15" t="n"/>
      <c r="H405" s="15" t="n"/>
    </row>
    <row r="406">
      <c r="A406" s="19" t="n"/>
      <c r="B406" s="15" t="n"/>
      <c r="C406" s="15" t="n"/>
      <c r="D406" s="16" t="n"/>
      <c r="E406" s="16" t="n"/>
      <c r="F406" s="18">
        <f>IF(OR($B406="",$D406="",$E406=""),"",ROUND(N($D406)*N($E406),2))</f>
        <v/>
      </c>
      <c r="G406" s="15" t="n"/>
      <c r="H406" s="15" t="n"/>
    </row>
    <row r="407">
      <c r="A407" s="19" t="n"/>
      <c r="B407" s="15" t="n"/>
      <c r="C407" s="15" t="n"/>
      <c r="D407" s="16" t="n"/>
      <c r="E407" s="16" t="n"/>
      <c r="F407" s="18">
        <f>IF(OR($B407="",$D407="",$E407=""),"",ROUND(N($D407)*N($E407),2))</f>
        <v/>
      </c>
      <c r="G407" s="15" t="n"/>
      <c r="H407" s="15" t="n"/>
    </row>
    <row r="408">
      <c r="A408" s="19" t="n"/>
      <c r="B408" s="15" t="n"/>
      <c r="C408" s="15" t="n"/>
      <c r="D408" s="16" t="n"/>
      <c r="E408" s="16" t="n"/>
      <c r="F408" s="18">
        <f>IF(OR($B408="",$D408="",$E408=""),"",ROUND(N($D408)*N($E408),2))</f>
        <v/>
      </c>
      <c r="G408" s="15" t="n"/>
      <c r="H408" s="15" t="n"/>
    </row>
    <row r="409">
      <c r="A409" s="19" t="n"/>
      <c r="B409" s="15" t="n"/>
      <c r="C409" s="15" t="n"/>
      <c r="D409" s="16" t="n"/>
      <c r="E409" s="16" t="n"/>
      <c r="F409" s="18">
        <f>IF(OR($B409="",$D409="",$E409=""),"",ROUND(N($D409)*N($E409),2))</f>
        <v/>
      </c>
      <c r="G409" s="15" t="n"/>
      <c r="H409" s="15" t="n"/>
    </row>
    <row r="410">
      <c r="A410" s="19" t="n"/>
      <c r="B410" s="15" t="n"/>
      <c r="C410" s="15" t="n"/>
      <c r="D410" s="16" t="n"/>
      <c r="E410" s="16" t="n"/>
      <c r="F410" s="18">
        <f>IF(OR($B410="",$D410="",$E410=""),"",ROUND(N($D410)*N($E410),2))</f>
        <v/>
      </c>
      <c r="G410" s="15" t="n"/>
      <c r="H410" s="15" t="n"/>
    </row>
    <row r="411">
      <c r="A411" s="19" t="n"/>
      <c r="B411" s="15" t="n"/>
      <c r="C411" s="15" t="n"/>
      <c r="D411" s="16" t="n"/>
      <c r="E411" s="16" t="n"/>
      <c r="F411" s="18">
        <f>IF(OR($B411="",$D411="",$E411=""),"",ROUND(N($D411)*N($E411),2))</f>
        <v/>
      </c>
      <c r="G411" s="15" t="n"/>
      <c r="H411" s="15" t="n"/>
    </row>
    <row r="412">
      <c r="A412" s="19" t="n"/>
      <c r="B412" s="15" t="n"/>
      <c r="C412" s="15" t="n"/>
      <c r="D412" s="16" t="n"/>
      <c r="E412" s="16" t="n"/>
      <c r="F412" s="18">
        <f>IF(OR($B412="",$D412="",$E412=""),"",ROUND(N($D412)*N($E412),2))</f>
        <v/>
      </c>
      <c r="G412" s="15" t="n"/>
      <c r="H412" s="15" t="n"/>
    </row>
    <row r="413">
      <c r="A413" s="19" t="n"/>
      <c r="B413" s="15" t="n"/>
      <c r="C413" s="15" t="n"/>
      <c r="D413" s="16" t="n"/>
      <c r="E413" s="16" t="n"/>
      <c r="F413" s="18">
        <f>IF(OR($B413="",$D413="",$E413=""),"",ROUND(N($D413)*N($E413),2))</f>
        <v/>
      </c>
      <c r="G413" s="15" t="n"/>
      <c r="H413" s="15" t="n"/>
    </row>
    <row r="414">
      <c r="A414" s="19" t="n"/>
      <c r="B414" s="15" t="n"/>
      <c r="C414" s="15" t="n"/>
      <c r="D414" s="16" t="n"/>
      <c r="E414" s="16" t="n"/>
      <c r="F414" s="18">
        <f>IF(OR($B414="",$D414="",$E414=""),"",ROUND(N($D414)*N($E414),2))</f>
        <v/>
      </c>
      <c r="G414" s="15" t="n"/>
      <c r="H414" s="15" t="n"/>
    </row>
    <row r="415">
      <c r="A415" s="19" t="n"/>
      <c r="B415" s="15" t="n"/>
      <c r="C415" s="15" t="n"/>
      <c r="D415" s="16" t="n"/>
      <c r="E415" s="16" t="n"/>
      <c r="F415" s="18">
        <f>IF(OR($B415="",$D415="",$E415=""),"",ROUND(N($D415)*N($E415),2))</f>
        <v/>
      </c>
      <c r="G415" s="15" t="n"/>
      <c r="H415" s="15" t="n"/>
    </row>
    <row r="416">
      <c r="A416" s="19" t="n"/>
      <c r="B416" s="15" t="n"/>
      <c r="C416" s="15" t="n"/>
      <c r="D416" s="16" t="n"/>
      <c r="E416" s="16" t="n"/>
      <c r="F416" s="18">
        <f>IF(OR($B416="",$D416="",$E416=""),"",ROUND(N($D416)*N($E416),2))</f>
        <v/>
      </c>
      <c r="G416" s="15" t="n"/>
      <c r="H416" s="15" t="n"/>
    </row>
    <row r="417">
      <c r="A417" s="19" t="n"/>
      <c r="B417" s="15" t="n"/>
      <c r="C417" s="15" t="n"/>
      <c r="D417" s="16" t="n"/>
      <c r="E417" s="16" t="n"/>
      <c r="F417" s="18">
        <f>IF(OR($B417="",$D417="",$E417=""),"",ROUND(N($D417)*N($E417),2))</f>
        <v/>
      </c>
      <c r="G417" s="15" t="n"/>
      <c r="H417" s="15" t="n"/>
    </row>
    <row r="418">
      <c r="A418" s="19" t="n"/>
      <c r="B418" s="15" t="n"/>
      <c r="C418" s="15" t="n"/>
      <c r="D418" s="16" t="n"/>
      <c r="E418" s="16" t="n"/>
      <c r="F418" s="18">
        <f>IF(OR($B418="",$D418="",$E418=""),"",ROUND(N($D418)*N($E418),2))</f>
        <v/>
      </c>
      <c r="G418" s="15" t="n"/>
      <c r="H418" s="15" t="n"/>
    </row>
    <row r="419">
      <c r="A419" s="19" t="n"/>
      <c r="B419" s="15" t="n"/>
      <c r="C419" s="15" t="n"/>
      <c r="D419" s="16" t="n"/>
      <c r="E419" s="16" t="n"/>
      <c r="F419" s="18">
        <f>IF(OR($B419="",$D419="",$E419=""),"",ROUND(N($D419)*N($E419),2))</f>
        <v/>
      </c>
      <c r="G419" s="15" t="n"/>
      <c r="H419" s="15" t="n"/>
    </row>
    <row r="420">
      <c r="A420" s="19" t="n"/>
      <c r="B420" s="15" t="n"/>
      <c r="C420" s="15" t="n"/>
      <c r="D420" s="16" t="n"/>
      <c r="E420" s="16" t="n"/>
      <c r="F420" s="18">
        <f>IF(OR($B420="",$D420="",$E420=""),"",ROUND(N($D420)*N($E420),2))</f>
        <v/>
      </c>
      <c r="G420" s="15" t="n"/>
      <c r="H420" s="15" t="n"/>
    </row>
    <row r="421">
      <c r="A421" s="19" t="n"/>
      <c r="B421" s="15" t="n"/>
      <c r="C421" s="15" t="n"/>
      <c r="D421" s="16" t="n"/>
      <c r="E421" s="16" t="n"/>
      <c r="F421" s="18">
        <f>IF(OR($B421="",$D421="",$E421=""),"",ROUND(N($D421)*N($E421),2))</f>
        <v/>
      </c>
      <c r="G421" s="15" t="n"/>
      <c r="H421" s="15" t="n"/>
    </row>
    <row r="422">
      <c r="A422" s="19" t="n"/>
      <c r="B422" s="15" t="n"/>
      <c r="C422" s="15" t="n"/>
      <c r="D422" s="16" t="n"/>
      <c r="E422" s="16" t="n"/>
      <c r="F422" s="18">
        <f>IF(OR($B422="",$D422="",$E422=""),"",ROUND(N($D422)*N($E422),2))</f>
        <v/>
      </c>
      <c r="G422" s="15" t="n"/>
      <c r="H422" s="15" t="n"/>
    </row>
    <row r="423">
      <c r="A423" s="19" t="n"/>
      <c r="B423" s="15" t="n"/>
      <c r="C423" s="15" t="n"/>
      <c r="D423" s="16" t="n"/>
      <c r="E423" s="16" t="n"/>
      <c r="F423" s="18">
        <f>IF(OR($B423="",$D423="",$E423=""),"",ROUND(N($D423)*N($E423),2))</f>
        <v/>
      </c>
      <c r="G423" s="15" t="n"/>
      <c r="H423" s="15" t="n"/>
    </row>
    <row r="424">
      <c r="A424" s="19" t="n"/>
      <c r="B424" s="15" t="n"/>
      <c r="C424" s="15" t="n"/>
      <c r="D424" s="16" t="n"/>
      <c r="E424" s="16" t="n"/>
      <c r="F424" s="18">
        <f>IF(OR($B424="",$D424="",$E424=""),"",ROUND(N($D424)*N($E424),2))</f>
        <v/>
      </c>
      <c r="G424" s="15" t="n"/>
      <c r="H424" s="15" t="n"/>
    </row>
    <row r="425">
      <c r="A425" s="19" t="n"/>
      <c r="B425" s="15" t="n"/>
      <c r="C425" s="15" t="n"/>
      <c r="D425" s="16" t="n"/>
      <c r="E425" s="16" t="n"/>
      <c r="F425" s="18">
        <f>IF(OR($B425="",$D425="",$E425=""),"",ROUND(N($D425)*N($E425),2))</f>
        <v/>
      </c>
      <c r="G425" s="15" t="n"/>
      <c r="H425" s="15" t="n"/>
    </row>
    <row r="426">
      <c r="A426" s="19" t="n"/>
      <c r="B426" s="15" t="n"/>
      <c r="C426" s="15" t="n"/>
      <c r="D426" s="16" t="n"/>
      <c r="E426" s="16" t="n"/>
      <c r="F426" s="18">
        <f>IF(OR($B426="",$D426="",$E426=""),"",ROUND(N($D426)*N($E426),2))</f>
        <v/>
      </c>
      <c r="G426" s="15" t="n"/>
      <c r="H426" s="15" t="n"/>
    </row>
    <row r="427">
      <c r="A427" s="19" t="n"/>
      <c r="B427" s="15" t="n"/>
      <c r="C427" s="15" t="n"/>
      <c r="D427" s="16" t="n"/>
      <c r="E427" s="16" t="n"/>
      <c r="F427" s="18">
        <f>IF(OR($B427="",$D427="",$E427=""),"",ROUND(N($D427)*N($E427),2))</f>
        <v/>
      </c>
      <c r="G427" s="15" t="n"/>
      <c r="H427" s="15" t="n"/>
    </row>
    <row r="428">
      <c r="A428" s="19" t="n"/>
      <c r="B428" s="15" t="n"/>
      <c r="C428" s="15" t="n"/>
      <c r="D428" s="16" t="n"/>
      <c r="E428" s="16" t="n"/>
      <c r="F428" s="18">
        <f>IF(OR($B428="",$D428="",$E428=""),"",ROUND(N($D428)*N($E428),2))</f>
        <v/>
      </c>
      <c r="G428" s="15" t="n"/>
      <c r="H428" s="15" t="n"/>
    </row>
    <row r="429">
      <c r="A429" s="19" t="n"/>
      <c r="B429" s="15" t="n"/>
      <c r="C429" s="15" t="n"/>
      <c r="D429" s="16" t="n"/>
      <c r="E429" s="16" t="n"/>
      <c r="F429" s="18">
        <f>IF(OR($B429="",$D429="",$E429=""),"",ROUND(N($D429)*N($E429),2))</f>
        <v/>
      </c>
      <c r="G429" s="15" t="n"/>
      <c r="H429" s="15" t="n"/>
    </row>
    <row r="430">
      <c r="A430" s="19" t="n"/>
      <c r="B430" s="15" t="n"/>
      <c r="C430" s="15" t="n"/>
      <c r="D430" s="16" t="n"/>
      <c r="E430" s="16" t="n"/>
      <c r="F430" s="18">
        <f>IF(OR($B430="",$D430="",$E430=""),"",ROUND(N($D430)*N($E430),2))</f>
        <v/>
      </c>
      <c r="G430" s="15" t="n"/>
      <c r="H430" s="15" t="n"/>
    </row>
    <row r="431">
      <c r="A431" s="19" t="n"/>
      <c r="B431" s="15" t="n"/>
      <c r="C431" s="15" t="n"/>
      <c r="D431" s="16" t="n"/>
      <c r="E431" s="16" t="n"/>
      <c r="F431" s="18">
        <f>IF(OR($B431="",$D431="",$E431=""),"",ROUND(N($D431)*N($E431),2))</f>
        <v/>
      </c>
      <c r="G431" s="15" t="n"/>
      <c r="H431" s="15" t="n"/>
    </row>
    <row r="432">
      <c r="A432" s="19" t="n"/>
      <c r="B432" s="15" t="n"/>
      <c r="C432" s="15" t="n"/>
      <c r="D432" s="16" t="n"/>
      <c r="E432" s="16" t="n"/>
      <c r="F432" s="18">
        <f>IF(OR($B432="",$D432="",$E432=""),"",ROUND(N($D432)*N($E432),2))</f>
        <v/>
      </c>
      <c r="G432" s="15" t="n"/>
      <c r="H432" s="15" t="n"/>
    </row>
    <row r="433">
      <c r="A433" s="19" t="n"/>
      <c r="B433" s="15" t="n"/>
      <c r="C433" s="15" t="n"/>
      <c r="D433" s="16" t="n"/>
      <c r="E433" s="16" t="n"/>
      <c r="F433" s="18">
        <f>IF(OR($B433="",$D433="",$E433=""),"",ROUND(N($D433)*N($E433),2))</f>
        <v/>
      </c>
      <c r="G433" s="15" t="n"/>
      <c r="H433" s="15" t="n"/>
    </row>
    <row r="434">
      <c r="A434" s="19" t="n"/>
      <c r="B434" s="15" t="n"/>
      <c r="C434" s="15" t="n"/>
      <c r="D434" s="16" t="n"/>
      <c r="E434" s="16" t="n"/>
      <c r="F434" s="18">
        <f>IF(OR($B434="",$D434="",$E434=""),"",ROUND(N($D434)*N($E434),2))</f>
        <v/>
      </c>
      <c r="G434" s="15" t="n"/>
      <c r="H434" s="15" t="n"/>
    </row>
    <row r="435">
      <c r="A435" s="19" t="n"/>
      <c r="B435" s="15" t="n"/>
      <c r="C435" s="15" t="n"/>
      <c r="D435" s="16" t="n"/>
      <c r="E435" s="16" t="n"/>
      <c r="F435" s="18">
        <f>IF(OR($B435="",$D435="",$E435=""),"",ROUND(N($D435)*N($E435),2))</f>
        <v/>
      </c>
      <c r="G435" s="15" t="n"/>
      <c r="H435" s="15" t="n"/>
    </row>
    <row r="436">
      <c r="A436" s="19" t="n"/>
      <c r="B436" s="15" t="n"/>
      <c r="C436" s="15" t="n"/>
      <c r="D436" s="16" t="n"/>
      <c r="E436" s="16" t="n"/>
      <c r="F436" s="18">
        <f>IF(OR($B436="",$D436="",$E436=""),"",ROUND(N($D436)*N($E436),2))</f>
        <v/>
      </c>
      <c r="G436" s="15" t="n"/>
      <c r="H436" s="15" t="n"/>
    </row>
    <row r="437">
      <c r="A437" s="19" t="n"/>
      <c r="B437" s="15" t="n"/>
      <c r="C437" s="15" t="n"/>
      <c r="D437" s="16" t="n"/>
      <c r="E437" s="16" t="n"/>
      <c r="F437" s="18">
        <f>IF(OR($B437="",$D437="",$E437=""),"",ROUND(N($D437)*N($E437),2))</f>
        <v/>
      </c>
      <c r="G437" s="15" t="n"/>
      <c r="H437" s="15" t="n"/>
    </row>
    <row r="438">
      <c r="A438" s="19" t="n"/>
      <c r="B438" s="15" t="n"/>
      <c r="C438" s="15" t="n"/>
      <c r="D438" s="16" t="n"/>
      <c r="E438" s="16" t="n"/>
      <c r="F438" s="18">
        <f>IF(OR($B438="",$D438="",$E438=""),"",ROUND(N($D438)*N($E438),2))</f>
        <v/>
      </c>
      <c r="G438" s="15" t="n"/>
      <c r="H438" s="15" t="n"/>
    </row>
    <row r="439">
      <c r="A439" s="19" t="n"/>
      <c r="B439" s="15" t="n"/>
      <c r="C439" s="15" t="n"/>
      <c r="D439" s="16" t="n"/>
      <c r="E439" s="16" t="n"/>
      <c r="F439" s="18">
        <f>IF(OR($B439="",$D439="",$E439=""),"",ROUND(N($D439)*N($E439),2))</f>
        <v/>
      </c>
      <c r="G439" s="15" t="n"/>
      <c r="H439" s="15" t="n"/>
    </row>
    <row r="440">
      <c r="A440" s="19" t="n"/>
      <c r="B440" s="15" t="n"/>
      <c r="C440" s="15" t="n"/>
      <c r="D440" s="16" t="n"/>
      <c r="E440" s="16" t="n"/>
      <c r="F440" s="18">
        <f>IF(OR($B440="",$D440="",$E440=""),"",ROUND(N($D440)*N($E440),2))</f>
        <v/>
      </c>
      <c r="G440" s="15" t="n"/>
      <c r="H440" s="15" t="n"/>
    </row>
    <row r="441">
      <c r="A441" s="19" t="n"/>
      <c r="B441" s="15" t="n"/>
      <c r="C441" s="15" t="n"/>
      <c r="D441" s="16" t="n"/>
      <c r="E441" s="16" t="n"/>
      <c r="F441" s="18">
        <f>IF(OR($B441="",$D441="",$E441=""),"",ROUND(N($D441)*N($E441),2))</f>
        <v/>
      </c>
      <c r="G441" s="15" t="n"/>
      <c r="H441" s="15" t="n"/>
    </row>
    <row r="442">
      <c r="A442" s="19" t="n"/>
      <c r="B442" s="15" t="n"/>
      <c r="C442" s="15" t="n"/>
      <c r="D442" s="16" t="n"/>
      <c r="E442" s="16" t="n"/>
      <c r="F442" s="18">
        <f>IF(OR($B442="",$D442="",$E442=""),"",ROUND(N($D442)*N($E442),2))</f>
        <v/>
      </c>
      <c r="G442" s="15" t="n"/>
      <c r="H442" s="15" t="n"/>
    </row>
    <row r="443">
      <c r="A443" s="19" t="n"/>
      <c r="B443" s="15" t="n"/>
      <c r="C443" s="15" t="n"/>
      <c r="D443" s="16" t="n"/>
      <c r="E443" s="16" t="n"/>
      <c r="F443" s="18">
        <f>IF(OR($B443="",$D443="",$E443=""),"",ROUND(N($D443)*N($E443),2))</f>
        <v/>
      </c>
      <c r="G443" s="15" t="n"/>
      <c r="H443" s="15" t="n"/>
    </row>
    <row r="444">
      <c r="A444" s="19" t="n"/>
      <c r="B444" s="15" t="n"/>
      <c r="C444" s="15" t="n"/>
      <c r="D444" s="16" t="n"/>
      <c r="E444" s="16" t="n"/>
      <c r="F444" s="18">
        <f>IF(OR($B444="",$D444="",$E444=""),"",ROUND(N($D444)*N($E444),2))</f>
        <v/>
      </c>
      <c r="G444" s="15" t="n"/>
      <c r="H444" s="15" t="n"/>
    </row>
    <row r="445">
      <c r="A445" s="19" t="n"/>
      <c r="B445" s="15" t="n"/>
      <c r="C445" s="15" t="n"/>
      <c r="D445" s="16" t="n"/>
      <c r="E445" s="16" t="n"/>
      <c r="F445" s="18">
        <f>IF(OR($B445="",$D445="",$E445=""),"",ROUND(N($D445)*N($E445),2))</f>
        <v/>
      </c>
      <c r="G445" s="15" t="n"/>
      <c r="H445" s="15" t="n"/>
    </row>
    <row r="446">
      <c r="A446" s="19" t="n"/>
      <c r="B446" s="15" t="n"/>
      <c r="C446" s="15" t="n"/>
      <c r="D446" s="16" t="n"/>
      <c r="E446" s="16" t="n"/>
      <c r="F446" s="18">
        <f>IF(OR($B446="",$D446="",$E446=""),"",ROUND(N($D446)*N($E446),2))</f>
        <v/>
      </c>
      <c r="G446" s="15" t="n"/>
      <c r="H446" s="15" t="n"/>
    </row>
    <row r="447">
      <c r="A447" s="19" t="n"/>
      <c r="B447" s="15" t="n"/>
      <c r="C447" s="15" t="n"/>
      <c r="D447" s="16" t="n"/>
      <c r="E447" s="16" t="n"/>
      <c r="F447" s="18">
        <f>IF(OR($B447="",$D447="",$E447=""),"",ROUND(N($D447)*N($E447),2))</f>
        <v/>
      </c>
      <c r="G447" s="15" t="n"/>
      <c r="H447" s="15" t="n"/>
    </row>
    <row r="448">
      <c r="A448" s="19" t="n"/>
      <c r="B448" s="15" t="n"/>
      <c r="C448" s="15" t="n"/>
      <c r="D448" s="16" t="n"/>
      <c r="E448" s="16" t="n"/>
      <c r="F448" s="18">
        <f>IF(OR($B448="",$D448="",$E448=""),"",ROUND(N($D448)*N($E448),2))</f>
        <v/>
      </c>
      <c r="G448" s="15" t="n"/>
      <c r="H448" s="15" t="n"/>
    </row>
    <row r="449">
      <c r="A449" s="19" t="n"/>
      <c r="B449" s="15" t="n"/>
      <c r="C449" s="15" t="n"/>
      <c r="D449" s="16" t="n"/>
      <c r="E449" s="16" t="n"/>
      <c r="F449" s="18">
        <f>IF(OR($B449="",$D449="",$E449=""),"",ROUND(N($D449)*N($E449),2))</f>
        <v/>
      </c>
      <c r="G449" s="15" t="n"/>
      <c r="H449" s="15" t="n"/>
    </row>
    <row r="450">
      <c r="A450" s="19" t="n"/>
      <c r="B450" s="15" t="n"/>
      <c r="C450" s="15" t="n"/>
      <c r="D450" s="16" t="n"/>
      <c r="E450" s="16" t="n"/>
      <c r="F450" s="18">
        <f>IF(OR($B450="",$D450="",$E450=""),"",ROUND(N($D450)*N($E450),2))</f>
        <v/>
      </c>
      <c r="G450" s="15" t="n"/>
      <c r="H450" s="15" t="n"/>
    </row>
    <row r="451">
      <c r="A451" s="19" t="n"/>
      <c r="B451" s="15" t="n"/>
      <c r="C451" s="15" t="n"/>
      <c r="D451" s="16" t="n"/>
      <c r="E451" s="16" t="n"/>
      <c r="F451" s="18">
        <f>IF(OR($B451="",$D451="",$E451=""),"",ROUND(N($D451)*N($E451),2))</f>
        <v/>
      </c>
      <c r="G451" s="15" t="n"/>
      <c r="H451" s="15" t="n"/>
    </row>
    <row r="452">
      <c r="A452" s="19" t="n"/>
      <c r="B452" s="15" t="n"/>
      <c r="C452" s="15" t="n"/>
      <c r="D452" s="16" t="n"/>
      <c r="E452" s="16" t="n"/>
      <c r="F452" s="18">
        <f>IF(OR($B452="",$D452="",$E452=""),"",ROUND(N($D452)*N($E452),2))</f>
        <v/>
      </c>
      <c r="G452" s="15" t="n"/>
      <c r="H452" s="15" t="n"/>
    </row>
    <row r="453">
      <c r="A453" s="19" t="n"/>
      <c r="B453" s="15" t="n"/>
      <c r="C453" s="15" t="n"/>
      <c r="D453" s="16" t="n"/>
      <c r="E453" s="16" t="n"/>
      <c r="F453" s="18">
        <f>IF(OR($B453="",$D453="",$E453=""),"",ROUND(N($D453)*N($E453),2))</f>
        <v/>
      </c>
      <c r="G453" s="15" t="n"/>
      <c r="H453" s="15" t="n"/>
    </row>
    <row r="454">
      <c r="A454" s="19" t="n"/>
      <c r="B454" s="15" t="n"/>
      <c r="C454" s="15" t="n"/>
      <c r="D454" s="16" t="n"/>
      <c r="E454" s="16" t="n"/>
      <c r="F454" s="18">
        <f>IF(OR($B454="",$D454="",$E454=""),"",ROUND(N($D454)*N($E454),2))</f>
        <v/>
      </c>
      <c r="G454" s="15" t="n"/>
      <c r="H454" s="15" t="n"/>
    </row>
    <row r="455">
      <c r="A455" s="19" t="n"/>
      <c r="B455" s="15" t="n"/>
      <c r="C455" s="15" t="n"/>
      <c r="D455" s="16" t="n"/>
      <c r="E455" s="16" t="n"/>
      <c r="F455" s="18">
        <f>IF(OR($B455="",$D455="",$E455=""),"",ROUND(N($D455)*N($E455),2))</f>
        <v/>
      </c>
      <c r="G455" s="15" t="n"/>
      <c r="H455" s="15" t="n"/>
    </row>
    <row r="456">
      <c r="A456" s="19" t="n"/>
      <c r="B456" s="15" t="n"/>
      <c r="C456" s="15" t="n"/>
      <c r="D456" s="16" t="n"/>
      <c r="E456" s="16" t="n"/>
      <c r="F456" s="18">
        <f>IF(OR($B456="",$D456="",$E456=""),"",ROUND(N($D456)*N($E456),2))</f>
        <v/>
      </c>
      <c r="G456" s="15" t="n"/>
      <c r="H456" s="15" t="n"/>
    </row>
    <row r="457">
      <c r="A457" s="19" t="n"/>
      <c r="B457" s="15" t="n"/>
      <c r="C457" s="15" t="n"/>
      <c r="D457" s="16" t="n"/>
      <c r="E457" s="16" t="n"/>
      <c r="F457" s="18">
        <f>IF(OR($B457="",$D457="",$E457=""),"",ROUND(N($D457)*N($E457),2))</f>
        <v/>
      </c>
      <c r="G457" s="15" t="n"/>
      <c r="H457" s="15" t="n"/>
    </row>
    <row r="458">
      <c r="A458" s="19" t="n"/>
      <c r="B458" s="15" t="n"/>
      <c r="C458" s="15" t="n"/>
      <c r="D458" s="16" t="n"/>
      <c r="E458" s="16" t="n"/>
      <c r="F458" s="18">
        <f>IF(OR($B458="",$D458="",$E458=""),"",ROUND(N($D458)*N($E458),2))</f>
        <v/>
      </c>
      <c r="G458" s="15" t="n"/>
      <c r="H458" s="15" t="n"/>
    </row>
    <row r="459">
      <c r="A459" s="19" t="n"/>
      <c r="B459" s="15" t="n"/>
      <c r="C459" s="15" t="n"/>
      <c r="D459" s="16" t="n"/>
      <c r="E459" s="16" t="n"/>
      <c r="F459" s="18">
        <f>IF(OR($B459="",$D459="",$E459=""),"",ROUND(N($D459)*N($E459),2))</f>
        <v/>
      </c>
      <c r="G459" s="15" t="n"/>
      <c r="H459" s="15" t="n"/>
    </row>
    <row r="460">
      <c r="A460" s="19" t="n"/>
      <c r="B460" s="15" t="n"/>
      <c r="C460" s="15" t="n"/>
      <c r="D460" s="16" t="n"/>
      <c r="E460" s="16" t="n"/>
      <c r="F460" s="18">
        <f>IF(OR($B460="",$D460="",$E460=""),"",ROUND(N($D460)*N($E460),2))</f>
        <v/>
      </c>
      <c r="G460" s="15" t="n"/>
      <c r="H460" s="15" t="n"/>
    </row>
    <row r="461">
      <c r="A461" s="19" t="n"/>
      <c r="B461" s="15" t="n"/>
      <c r="C461" s="15" t="n"/>
      <c r="D461" s="16" t="n"/>
      <c r="E461" s="16" t="n"/>
      <c r="F461" s="18">
        <f>IF(OR($B461="",$D461="",$E461=""),"",ROUND(N($D461)*N($E461),2))</f>
        <v/>
      </c>
      <c r="G461" s="15" t="n"/>
      <c r="H461" s="15" t="n"/>
    </row>
    <row r="462">
      <c r="A462" s="19" t="n"/>
      <c r="B462" s="15" t="n"/>
      <c r="C462" s="15" t="n"/>
      <c r="D462" s="16" t="n"/>
      <c r="E462" s="16" t="n"/>
      <c r="F462" s="18">
        <f>IF(OR($B462="",$D462="",$E462=""),"",ROUND(N($D462)*N($E462),2))</f>
        <v/>
      </c>
      <c r="G462" s="15" t="n"/>
      <c r="H462" s="15" t="n"/>
    </row>
    <row r="463">
      <c r="A463" s="19" t="n"/>
      <c r="B463" s="15" t="n"/>
      <c r="C463" s="15" t="n"/>
      <c r="D463" s="16" t="n"/>
      <c r="E463" s="16" t="n"/>
      <c r="F463" s="18">
        <f>IF(OR($B463="",$D463="",$E463=""),"",ROUND(N($D463)*N($E463),2))</f>
        <v/>
      </c>
      <c r="G463" s="15" t="n"/>
      <c r="H463" s="15" t="n"/>
    </row>
    <row r="464">
      <c r="A464" s="19" t="n"/>
      <c r="B464" s="15" t="n"/>
      <c r="C464" s="15" t="n"/>
      <c r="D464" s="16" t="n"/>
      <c r="E464" s="16" t="n"/>
      <c r="F464" s="18">
        <f>IF(OR($B464="",$D464="",$E464=""),"",ROUND(N($D464)*N($E464),2))</f>
        <v/>
      </c>
      <c r="G464" s="15" t="n"/>
      <c r="H464" s="15" t="n"/>
    </row>
    <row r="465">
      <c r="A465" s="19" t="n"/>
      <c r="B465" s="15" t="n"/>
      <c r="C465" s="15" t="n"/>
      <c r="D465" s="16" t="n"/>
      <c r="E465" s="16" t="n"/>
      <c r="F465" s="18">
        <f>IF(OR($B465="",$D465="",$E465=""),"",ROUND(N($D465)*N($E465),2))</f>
        <v/>
      </c>
      <c r="G465" s="15" t="n"/>
      <c r="H465" s="15" t="n"/>
    </row>
    <row r="466">
      <c r="A466" s="19" t="n"/>
      <c r="B466" s="15" t="n"/>
      <c r="C466" s="15" t="n"/>
      <c r="D466" s="16" t="n"/>
      <c r="E466" s="16" t="n"/>
      <c r="F466" s="18">
        <f>IF(OR($B466="",$D466="",$E466=""),"",ROUND(N($D466)*N($E466),2))</f>
        <v/>
      </c>
      <c r="G466" s="15" t="n"/>
      <c r="H466" s="15" t="n"/>
    </row>
    <row r="467">
      <c r="A467" s="19" t="n"/>
      <c r="B467" s="15" t="n"/>
      <c r="C467" s="15" t="n"/>
      <c r="D467" s="16" t="n"/>
      <c r="E467" s="16" t="n"/>
      <c r="F467" s="18">
        <f>IF(OR($B467="",$D467="",$E467=""),"",ROUND(N($D467)*N($E467),2))</f>
        <v/>
      </c>
      <c r="G467" s="15" t="n"/>
      <c r="H467" s="15" t="n"/>
    </row>
    <row r="468">
      <c r="A468" s="19" t="n"/>
      <c r="B468" s="15" t="n"/>
      <c r="C468" s="15" t="n"/>
      <c r="D468" s="16" t="n"/>
      <c r="E468" s="16" t="n"/>
      <c r="F468" s="18">
        <f>IF(OR($B468="",$D468="",$E468=""),"",ROUND(N($D468)*N($E468),2))</f>
        <v/>
      </c>
      <c r="G468" s="15" t="n"/>
      <c r="H468" s="15" t="n"/>
    </row>
    <row r="469">
      <c r="A469" s="19" t="n"/>
      <c r="B469" s="15" t="n"/>
      <c r="C469" s="15" t="n"/>
      <c r="D469" s="16" t="n"/>
      <c r="E469" s="16" t="n"/>
      <c r="F469" s="18">
        <f>IF(OR($B469="",$D469="",$E469=""),"",ROUND(N($D469)*N($E469),2))</f>
        <v/>
      </c>
      <c r="G469" s="15" t="n"/>
      <c r="H469" s="15" t="n"/>
    </row>
    <row r="470">
      <c r="A470" s="19" t="n"/>
      <c r="B470" s="15" t="n"/>
      <c r="C470" s="15" t="n"/>
      <c r="D470" s="16" t="n"/>
      <c r="E470" s="16" t="n"/>
      <c r="F470" s="18">
        <f>IF(OR($B470="",$D470="",$E470=""),"",ROUND(N($D470)*N($E470),2))</f>
        <v/>
      </c>
      <c r="G470" s="15" t="n"/>
      <c r="H470" s="15" t="n"/>
    </row>
    <row r="471">
      <c r="A471" s="19" t="n"/>
      <c r="B471" s="15" t="n"/>
      <c r="C471" s="15" t="n"/>
      <c r="D471" s="16" t="n"/>
      <c r="E471" s="16" t="n"/>
      <c r="F471" s="18">
        <f>IF(OR($B471="",$D471="",$E471=""),"",ROUND(N($D471)*N($E471),2))</f>
        <v/>
      </c>
      <c r="G471" s="15" t="n"/>
      <c r="H471" s="15" t="n"/>
    </row>
    <row r="472">
      <c r="A472" s="19" t="n"/>
      <c r="B472" s="15" t="n"/>
      <c r="C472" s="15" t="n"/>
      <c r="D472" s="16" t="n"/>
      <c r="E472" s="16" t="n"/>
      <c r="F472" s="18">
        <f>IF(OR($B472="",$D472="",$E472=""),"",ROUND(N($D472)*N($E472),2))</f>
        <v/>
      </c>
      <c r="G472" s="15" t="n"/>
      <c r="H472" s="15" t="n"/>
    </row>
    <row r="473">
      <c r="A473" s="19" t="n"/>
      <c r="B473" s="15" t="n"/>
      <c r="C473" s="15" t="n"/>
      <c r="D473" s="16" t="n"/>
      <c r="E473" s="16" t="n"/>
      <c r="F473" s="18">
        <f>IF(OR($B473="",$D473="",$E473=""),"",ROUND(N($D473)*N($E473),2))</f>
        <v/>
      </c>
      <c r="G473" s="15" t="n"/>
      <c r="H473" s="15" t="n"/>
    </row>
    <row r="474">
      <c r="A474" s="19" t="n"/>
      <c r="B474" s="15" t="n"/>
      <c r="C474" s="15" t="n"/>
      <c r="D474" s="16" t="n"/>
      <c r="E474" s="16" t="n"/>
      <c r="F474" s="18">
        <f>IF(OR($B474="",$D474="",$E474=""),"",ROUND(N($D474)*N($E474),2))</f>
        <v/>
      </c>
      <c r="G474" s="15" t="n"/>
      <c r="H474" s="15" t="n"/>
    </row>
    <row r="475">
      <c r="A475" s="19" t="n"/>
      <c r="B475" s="15" t="n"/>
      <c r="C475" s="15" t="n"/>
      <c r="D475" s="16" t="n"/>
      <c r="E475" s="16" t="n"/>
      <c r="F475" s="18">
        <f>IF(OR($B475="",$D475="",$E475=""),"",ROUND(N($D475)*N($E475),2))</f>
        <v/>
      </c>
      <c r="G475" s="15" t="n"/>
      <c r="H475" s="15" t="n"/>
    </row>
    <row r="476">
      <c r="A476" s="19" t="n"/>
      <c r="B476" s="15" t="n"/>
      <c r="C476" s="15" t="n"/>
      <c r="D476" s="16" t="n"/>
      <c r="E476" s="16" t="n"/>
      <c r="F476" s="18">
        <f>IF(OR($B476="",$D476="",$E476=""),"",ROUND(N($D476)*N($E476),2))</f>
        <v/>
      </c>
      <c r="G476" s="15" t="n"/>
      <c r="H476" s="15" t="n"/>
    </row>
    <row r="477">
      <c r="A477" s="19" t="n"/>
      <c r="B477" s="15" t="n"/>
      <c r="C477" s="15" t="n"/>
      <c r="D477" s="16" t="n"/>
      <c r="E477" s="16" t="n"/>
      <c r="F477" s="18">
        <f>IF(OR($B477="",$D477="",$E477=""),"",ROUND(N($D477)*N($E477),2))</f>
        <v/>
      </c>
      <c r="G477" s="15" t="n"/>
      <c r="H477" s="15" t="n"/>
    </row>
    <row r="478">
      <c r="A478" s="19" t="n"/>
      <c r="B478" s="15" t="n"/>
      <c r="C478" s="15" t="n"/>
      <c r="D478" s="16" t="n"/>
      <c r="E478" s="16" t="n"/>
      <c r="F478" s="18">
        <f>IF(OR($B478="",$D478="",$E478=""),"",ROUND(N($D478)*N($E478),2))</f>
        <v/>
      </c>
      <c r="G478" s="15" t="n"/>
      <c r="H478" s="15" t="n"/>
    </row>
    <row r="479">
      <c r="A479" s="19" t="n"/>
      <c r="B479" s="15" t="n"/>
      <c r="C479" s="15" t="n"/>
      <c r="D479" s="16" t="n"/>
      <c r="E479" s="16" t="n"/>
      <c r="F479" s="18">
        <f>IF(OR($B479="",$D479="",$E479=""),"",ROUND(N($D479)*N($E479),2))</f>
        <v/>
      </c>
      <c r="G479" s="15" t="n"/>
      <c r="H479" s="15" t="n"/>
    </row>
    <row r="480">
      <c r="A480" s="19" t="n"/>
      <c r="B480" s="15" t="n"/>
      <c r="C480" s="15" t="n"/>
      <c r="D480" s="16" t="n"/>
      <c r="E480" s="16" t="n"/>
      <c r="F480" s="18">
        <f>IF(OR($B480="",$D480="",$E480=""),"",ROUND(N($D480)*N($E480),2))</f>
        <v/>
      </c>
      <c r="G480" s="15" t="n"/>
      <c r="H480" s="15" t="n"/>
    </row>
    <row r="481">
      <c r="A481" s="19" t="n"/>
      <c r="B481" s="15" t="n"/>
      <c r="C481" s="15" t="n"/>
      <c r="D481" s="16" t="n"/>
      <c r="E481" s="16" t="n"/>
      <c r="F481" s="18">
        <f>IF(OR($B481="",$D481="",$E481=""),"",ROUND(N($D481)*N($E481),2))</f>
        <v/>
      </c>
      <c r="G481" s="15" t="n"/>
      <c r="H481" s="15" t="n"/>
    </row>
    <row r="482">
      <c r="A482" s="19" t="n"/>
      <c r="B482" s="15" t="n"/>
      <c r="C482" s="15" t="n"/>
      <c r="D482" s="16" t="n"/>
      <c r="E482" s="16" t="n"/>
      <c r="F482" s="18">
        <f>IF(OR($B482="",$D482="",$E482=""),"",ROUND(N($D482)*N($E482),2))</f>
        <v/>
      </c>
      <c r="G482" s="15" t="n"/>
      <c r="H482" s="15" t="n"/>
    </row>
    <row r="483">
      <c r="A483" s="19" t="n"/>
      <c r="B483" s="15" t="n"/>
      <c r="C483" s="15" t="n"/>
      <c r="D483" s="16" t="n"/>
      <c r="E483" s="16" t="n"/>
      <c r="F483" s="18">
        <f>IF(OR($B483="",$D483="",$E483=""),"",ROUND(N($D483)*N($E483),2))</f>
        <v/>
      </c>
      <c r="G483" s="15" t="n"/>
      <c r="H483" s="15" t="n"/>
    </row>
    <row r="484">
      <c r="A484" s="19" t="n"/>
      <c r="B484" s="15" t="n"/>
      <c r="C484" s="15" t="n"/>
      <c r="D484" s="16" t="n"/>
      <c r="E484" s="16" t="n"/>
      <c r="F484" s="18">
        <f>IF(OR($B484="",$D484="",$E484=""),"",ROUND(N($D484)*N($E484),2))</f>
        <v/>
      </c>
      <c r="G484" s="15" t="n"/>
      <c r="H484" s="15" t="n"/>
    </row>
    <row r="485">
      <c r="A485" s="19" t="n"/>
      <c r="B485" s="15" t="n"/>
      <c r="C485" s="15" t="n"/>
      <c r="D485" s="16" t="n"/>
      <c r="E485" s="16" t="n"/>
      <c r="F485" s="18">
        <f>IF(OR($B485="",$D485="",$E485=""),"",ROUND(N($D485)*N($E485),2))</f>
        <v/>
      </c>
      <c r="G485" s="15" t="n"/>
      <c r="H485" s="15" t="n"/>
    </row>
    <row r="486">
      <c r="A486" s="19" t="n"/>
      <c r="B486" s="15" t="n"/>
      <c r="C486" s="15" t="n"/>
      <c r="D486" s="16" t="n"/>
      <c r="E486" s="16" t="n"/>
      <c r="F486" s="18">
        <f>IF(OR($B486="",$D486="",$E486=""),"",ROUND(N($D486)*N($E486),2))</f>
        <v/>
      </c>
      <c r="G486" s="15" t="n"/>
      <c r="H486" s="15" t="n"/>
    </row>
    <row r="487">
      <c r="A487" s="19" t="n"/>
      <c r="B487" s="15" t="n"/>
      <c r="C487" s="15" t="n"/>
      <c r="D487" s="16" t="n"/>
      <c r="E487" s="16" t="n"/>
      <c r="F487" s="18">
        <f>IF(OR($B487="",$D487="",$E487=""),"",ROUND(N($D487)*N($E487),2))</f>
        <v/>
      </c>
      <c r="G487" s="15" t="n"/>
      <c r="H487" s="15" t="n"/>
    </row>
    <row r="488">
      <c r="A488" s="19" t="n"/>
      <c r="B488" s="15" t="n"/>
      <c r="C488" s="15" t="n"/>
      <c r="D488" s="16" t="n"/>
      <c r="E488" s="16" t="n"/>
      <c r="F488" s="18">
        <f>IF(OR($B488="",$D488="",$E488=""),"",ROUND(N($D488)*N($E488),2))</f>
        <v/>
      </c>
      <c r="G488" s="15" t="n"/>
      <c r="H488" s="15" t="n"/>
    </row>
    <row r="489">
      <c r="A489" s="19" t="n"/>
      <c r="B489" s="15" t="n"/>
      <c r="C489" s="15" t="n"/>
      <c r="D489" s="16" t="n"/>
      <c r="E489" s="16" t="n"/>
      <c r="F489" s="18">
        <f>IF(OR($B489="",$D489="",$E489=""),"",ROUND(N($D489)*N($E489),2))</f>
        <v/>
      </c>
      <c r="G489" s="15" t="n"/>
      <c r="H489" s="15" t="n"/>
    </row>
    <row r="490">
      <c r="A490" s="19" t="n"/>
      <c r="B490" s="15" t="n"/>
      <c r="C490" s="15" t="n"/>
      <c r="D490" s="16" t="n"/>
      <c r="E490" s="16" t="n"/>
      <c r="F490" s="18">
        <f>IF(OR($B490="",$D490="",$E490=""),"",ROUND(N($D490)*N($E490),2))</f>
        <v/>
      </c>
      <c r="G490" s="15" t="n"/>
      <c r="H490" s="15" t="n"/>
    </row>
    <row r="491">
      <c r="A491" s="19" t="n"/>
      <c r="B491" s="15" t="n"/>
      <c r="C491" s="15" t="n"/>
      <c r="D491" s="16" t="n"/>
      <c r="E491" s="16" t="n"/>
      <c r="F491" s="18">
        <f>IF(OR($B491="",$D491="",$E491=""),"",ROUND(N($D491)*N($E491),2))</f>
        <v/>
      </c>
      <c r="G491" s="15" t="n"/>
      <c r="H491" s="15" t="n"/>
    </row>
    <row r="492">
      <c r="A492" s="19" t="n"/>
      <c r="B492" s="15" t="n"/>
      <c r="C492" s="15" t="n"/>
      <c r="D492" s="16" t="n"/>
      <c r="E492" s="16" t="n"/>
      <c r="F492" s="18">
        <f>IF(OR($B492="",$D492="",$E492=""),"",ROUND(N($D492)*N($E492),2))</f>
        <v/>
      </c>
      <c r="G492" s="15" t="n"/>
      <c r="H492" s="15" t="n"/>
    </row>
    <row r="493">
      <c r="A493" s="19" t="n"/>
      <c r="B493" s="15" t="n"/>
      <c r="C493" s="15" t="n"/>
      <c r="D493" s="16" t="n"/>
      <c r="E493" s="16" t="n"/>
      <c r="F493" s="18">
        <f>IF(OR($B493="",$D493="",$E493=""),"",ROUND(N($D493)*N($E493),2))</f>
        <v/>
      </c>
      <c r="G493" s="15" t="n"/>
      <c r="H493" s="15" t="n"/>
    </row>
    <row r="494">
      <c r="A494" s="19" t="n"/>
      <c r="B494" s="15" t="n"/>
      <c r="C494" s="15" t="n"/>
      <c r="D494" s="16" t="n"/>
      <c r="E494" s="16" t="n"/>
      <c r="F494" s="18">
        <f>IF(OR($B494="",$D494="",$E494=""),"",ROUND(N($D494)*N($E494),2))</f>
        <v/>
      </c>
      <c r="G494" s="15" t="n"/>
      <c r="H494" s="15" t="n"/>
    </row>
    <row r="495">
      <c r="A495" s="19" t="n"/>
      <c r="B495" s="15" t="n"/>
      <c r="C495" s="15" t="n"/>
      <c r="D495" s="16" t="n"/>
      <c r="E495" s="16" t="n"/>
      <c r="F495" s="18">
        <f>IF(OR($B495="",$D495="",$E495=""),"",ROUND(N($D495)*N($E495),2))</f>
        <v/>
      </c>
      <c r="G495" s="15" t="n"/>
      <c r="H495" s="15" t="n"/>
    </row>
    <row r="496">
      <c r="A496" s="19" t="n"/>
      <c r="B496" s="15" t="n"/>
      <c r="C496" s="15" t="n"/>
      <c r="D496" s="16" t="n"/>
      <c r="E496" s="16" t="n"/>
      <c r="F496" s="18">
        <f>IF(OR($B496="",$D496="",$E496=""),"",ROUND(N($D496)*N($E496),2))</f>
        <v/>
      </c>
      <c r="G496" s="15" t="n"/>
      <c r="H496" s="15" t="n"/>
    </row>
    <row r="497">
      <c r="A497" s="19" t="n"/>
      <c r="B497" s="15" t="n"/>
      <c r="C497" s="15" t="n"/>
      <c r="D497" s="16" t="n"/>
      <c r="E497" s="16" t="n"/>
      <c r="F497" s="18">
        <f>IF(OR($B497="",$D497="",$E497=""),"",ROUND(N($D497)*N($E497),2))</f>
        <v/>
      </c>
      <c r="G497" s="15" t="n"/>
      <c r="H497" s="15" t="n"/>
    </row>
    <row r="498">
      <c r="A498" s="19" t="n"/>
      <c r="B498" s="15" t="n"/>
      <c r="C498" s="15" t="n"/>
      <c r="D498" s="16" t="n"/>
      <c r="E498" s="16" t="n"/>
      <c r="F498" s="18">
        <f>IF(OR($B498="",$D498="",$E498=""),"",ROUND(N($D498)*N($E498),2))</f>
        <v/>
      </c>
      <c r="G498" s="15" t="n"/>
      <c r="H498" s="15" t="n"/>
    </row>
    <row r="499">
      <c r="A499" s="19" t="n"/>
      <c r="B499" s="15" t="n"/>
      <c r="C499" s="15" t="n"/>
      <c r="D499" s="16" t="n"/>
      <c r="E499" s="16" t="n"/>
      <c r="F499" s="18">
        <f>IF(OR($B499="",$D499="",$E499=""),"",ROUND(N($D499)*N($E499),2))</f>
        <v/>
      </c>
      <c r="G499" s="15" t="n"/>
      <c r="H499" s="15" t="n"/>
    </row>
    <row r="500">
      <c r="A500" s="19" t="n"/>
      <c r="B500" s="15" t="n"/>
      <c r="C500" s="15" t="n"/>
      <c r="D500" s="16" t="n"/>
      <c r="E500" s="16" t="n"/>
      <c r="F500" s="18">
        <f>IF(OR($B500="",$D500="",$E500=""),"",ROUND(N($D500)*N($E500),2))</f>
        <v/>
      </c>
      <c r="G500" s="15" t="n"/>
      <c r="H500" s="15" t="n"/>
    </row>
    <row r="501">
      <c r="A501" s="19" t="n"/>
      <c r="B501" s="15" t="n"/>
      <c r="C501" s="15" t="n"/>
      <c r="D501" s="16" t="n"/>
      <c r="E501" s="16" t="n"/>
      <c r="F501" s="18">
        <f>IF(OR($B501="",$D501="",$E501=""),"",ROUND(N($D501)*N($E501),2))</f>
        <v/>
      </c>
      <c r="G501" s="15" t="n"/>
      <c r="H501" s="15" t="n"/>
    </row>
  </sheetData>
  <autoFilter ref="A1:H501"/>
  <dataValidations count="2">
    <dataValidation sqref="B2:B501" showDropDown="0" showInputMessage="0" showErrorMessage="0" allowBlank="1" type="list">
      <formula1>=Artikel!$B$2:$B$121</formula1>
    </dataValidation>
    <dataValidation sqref="C2:C501" showDropDown="0" showInputMessage="0" showErrorMessage="0" allowBlank="1" type="list">
      <formula1>"Anfang,Zukauf,Ernte,Korrektur"</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G601"/>
  <sheetViews>
    <sheetView workbookViewId="0">
      <pane ySplit="1" topLeftCell="A2" activePane="bottomLeft" state="frozen"/>
      <selection pane="bottomLeft" activeCell="A1" sqref="A1"/>
    </sheetView>
  </sheetViews>
  <sheetFormatPr baseColWidth="8" defaultRowHeight="15"/>
  <cols>
    <col width="11" customWidth="1" min="1" max="1"/>
    <col width="28" customWidth="1" min="2" max="2"/>
    <col width="12" customWidth="1" min="3" max="3"/>
    <col width="30" customWidth="1" min="4" max="4"/>
    <col width="18" customWidth="1" min="5" max="5"/>
    <col width="14" customWidth="1" min="6" max="6"/>
    <col width="28" customWidth="1" min="7" max="7"/>
  </cols>
  <sheetData>
    <row r="1" ht="42" customHeight="1">
      <c r="A1" s="12" t="inlineStr">
        <is>
          <t>Datum</t>
        </is>
      </c>
      <c r="B1" s="12" t="inlineStr">
        <is>
          <t>Artikel</t>
        </is>
      </c>
      <c r="C1" s="12" t="inlineStr">
        <is>
          <t>Menge</t>
        </is>
      </c>
      <c r="D1" s="12" t="inlineStr">
        <is>
          <t>Verwendung (Schlag / Zweck)</t>
        </is>
      </c>
      <c r="E1" s="12" t="inlineStr">
        <is>
          <t>Ø Einkaufspreis (€)</t>
        </is>
      </c>
      <c r="F1" s="12" t="inlineStr">
        <is>
          <t>Wert (€)</t>
        </is>
      </c>
      <c r="G1" s="12" t="inlineStr">
        <is>
          <t>Bemerkung</t>
        </is>
      </c>
    </row>
    <row r="2">
      <c r="A2" s="17" t="n">
        <v>46095</v>
      </c>
      <c r="B2" s="13" t="inlineStr">
        <is>
          <t>— Artikel —</t>
        </is>
      </c>
      <c r="C2" s="14" t="n">
        <v>8</v>
      </c>
      <c r="D2" s="13" t="inlineStr">
        <is>
          <t>Alte Scheune, Düngung</t>
        </is>
      </c>
      <c r="E2" s="18">
        <f>IF($B2="","",IF(N(IFERROR(INDEX(Bestand!$I$2:$I$121,MATCH($B2,Bestand!$A$2:$A$121,0)),""))=0,"",IFERROR(INDEX(Bestand!$I$2:$I$121,MATCH($B2,Bestand!$A$2:$A$121,0)),"")))</f>
        <v/>
      </c>
      <c r="F2" s="18">
        <f>IF(OR($B2="",$C2="",N($E2)=0),"",ROUND(N($C2)*N($E2),2))</f>
        <v/>
      </c>
      <c r="G2" s="13" t="inlineStr"/>
    </row>
    <row r="3">
      <c r="A3" s="19" t="n"/>
      <c r="B3" s="15" t="n"/>
      <c r="C3" s="16" t="n"/>
      <c r="D3" s="15" t="n"/>
      <c r="E3" s="18">
        <f>IF($B3="","",IF(N(IFERROR(INDEX(Bestand!$I$2:$I$121,MATCH($B3,Bestand!$A$2:$A$121,0)),""))=0,"",IFERROR(INDEX(Bestand!$I$2:$I$121,MATCH($B3,Bestand!$A$2:$A$121,0)),"")))</f>
        <v/>
      </c>
      <c r="F3" s="18">
        <f>IF(OR($B3="",$C3="",N($E3)=0),"",ROUND(N($C3)*N($E3),2))</f>
        <v/>
      </c>
      <c r="G3" s="15" t="n"/>
    </row>
    <row r="4">
      <c r="A4" s="19" t="n"/>
      <c r="B4" s="15" t="n"/>
      <c r="C4" s="16" t="n"/>
      <c r="D4" s="15" t="n"/>
      <c r="E4" s="18">
        <f>IF($B4="","",IF(N(IFERROR(INDEX(Bestand!$I$2:$I$121,MATCH($B4,Bestand!$A$2:$A$121,0)),""))=0,"",IFERROR(INDEX(Bestand!$I$2:$I$121,MATCH($B4,Bestand!$A$2:$A$121,0)),"")))</f>
        <v/>
      </c>
      <c r="F4" s="18">
        <f>IF(OR($B4="",$C4="",N($E4)=0),"",ROUND(N($C4)*N($E4),2))</f>
        <v/>
      </c>
      <c r="G4" s="15" t="n"/>
    </row>
    <row r="5">
      <c r="A5" s="19" t="n"/>
      <c r="B5" s="15" t="n"/>
      <c r="C5" s="16" t="n"/>
      <c r="D5" s="15" t="n"/>
      <c r="E5" s="18">
        <f>IF($B5="","",IF(N(IFERROR(INDEX(Bestand!$I$2:$I$121,MATCH($B5,Bestand!$A$2:$A$121,0)),""))=0,"",IFERROR(INDEX(Bestand!$I$2:$I$121,MATCH($B5,Bestand!$A$2:$A$121,0)),"")))</f>
        <v/>
      </c>
      <c r="F5" s="18">
        <f>IF(OR($B5="",$C5="",N($E5)=0),"",ROUND(N($C5)*N($E5),2))</f>
        <v/>
      </c>
      <c r="G5" s="15" t="n"/>
    </row>
    <row r="6">
      <c r="A6" s="19" t="n"/>
      <c r="B6" s="15" t="n"/>
      <c r="C6" s="16" t="n"/>
      <c r="D6" s="15" t="n"/>
      <c r="E6" s="18">
        <f>IF($B6="","",IF(N(IFERROR(INDEX(Bestand!$I$2:$I$121,MATCH($B6,Bestand!$A$2:$A$121,0)),""))=0,"",IFERROR(INDEX(Bestand!$I$2:$I$121,MATCH($B6,Bestand!$A$2:$A$121,0)),"")))</f>
        <v/>
      </c>
      <c r="F6" s="18">
        <f>IF(OR($B6="",$C6="",N($E6)=0),"",ROUND(N($C6)*N($E6),2))</f>
        <v/>
      </c>
      <c r="G6" s="15" t="n"/>
    </row>
    <row r="7">
      <c r="A7" s="19" t="n"/>
      <c r="B7" s="15" t="n"/>
      <c r="C7" s="16" t="n"/>
      <c r="D7" s="15" t="n"/>
      <c r="E7" s="18">
        <f>IF($B7="","",IF(N(IFERROR(INDEX(Bestand!$I$2:$I$121,MATCH($B7,Bestand!$A$2:$A$121,0)),""))=0,"",IFERROR(INDEX(Bestand!$I$2:$I$121,MATCH($B7,Bestand!$A$2:$A$121,0)),"")))</f>
        <v/>
      </c>
      <c r="F7" s="18">
        <f>IF(OR($B7="",$C7="",N($E7)=0),"",ROUND(N($C7)*N($E7),2))</f>
        <v/>
      </c>
      <c r="G7" s="15" t="n"/>
    </row>
    <row r="8">
      <c r="A8" s="19" t="n"/>
      <c r="B8" s="15" t="n"/>
      <c r="C8" s="16" t="n"/>
      <c r="D8" s="15" t="n"/>
      <c r="E8" s="18">
        <f>IF($B8="","",IF(N(IFERROR(INDEX(Bestand!$I$2:$I$121,MATCH($B8,Bestand!$A$2:$A$121,0)),""))=0,"",IFERROR(INDEX(Bestand!$I$2:$I$121,MATCH($B8,Bestand!$A$2:$A$121,0)),"")))</f>
        <v/>
      </c>
      <c r="F8" s="18">
        <f>IF(OR($B8="",$C8="",N($E8)=0),"",ROUND(N($C8)*N($E8),2))</f>
        <v/>
      </c>
      <c r="G8" s="15" t="n"/>
    </row>
    <row r="9">
      <c r="A9" s="19" t="n"/>
      <c r="B9" s="15" t="n"/>
      <c r="C9" s="16" t="n"/>
      <c r="D9" s="15" t="n"/>
      <c r="E9" s="18">
        <f>IF($B9="","",IF(N(IFERROR(INDEX(Bestand!$I$2:$I$121,MATCH($B9,Bestand!$A$2:$A$121,0)),""))=0,"",IFERROR(INDEX(Bestand!$I$2:$I$121,MATCH($B9,Bestand!$A$2:$A$121,0)),"")))</f>
        <v/>
      </c>
      <c r="F9" s="18">
        <f>IF(OR($B9="",$C9="",N($E9)=0),"",ROUND(N($C9)*N($E9),2))</f>
        <v/>
      </c>
      <c r="G9" s="15" t="n"/>
    </row>
    <row r="10">
      <c r="A10" s="19" t="n"/>
      <c r="B10" s="15" t="n"/>
      <c r="C10" s="16" t="n"/>
      <c r="D10" s="15" t="n"/>
      <c r="E10" s="18">
        <f>IF($B10="","",IF(N(IFERROR(INDEX(Bestand!$I$2:$I$121,MATCH($B10,Bestand!$A$2:$A$121,0)),""))=0,"",IFERROR(INDEX(Bestand!$I$2:$I$121,MATCH($B10,Bestand!$A$2:$A$121,0)),"")))</f>
        <v/>
      </c>
      <c r="F10" s="18">
        <f>IF(OR($B10="",$C10="",N($E10)=0),"",ROUND(N($C10)*N($E10),2))</f>
        <v/>
      </c>
      <c r="G10" s="15" t="n"/>
    </row>
    <row r="11">
      <c r="A11" s="19" t="n"/>
      <c r="B11" s="15" t="n"/>
      <c r="C11" s="16" t="n"/>
      <c r="D11" s="15" t="n"/>
      <c r="E11" s="18">
        <f>IF($B11="","",IF(N(IFERROR(INDEX(Bestand!$I$2:$I$121,MATCH($B11,Bestand!$A$2:$A$121,0)),""))=0,"",IFERROR(INDEX(Bestand!$I$2:$I$121,MATCH($B11,Bestand!$A$2:$A$121,0)),"")))</f>
        <v/>
      </c>
      <c r="F11" s="18">
        <f>IF(OR($B11="",$C11="",N($E11)=0),"",ROUND(N($C11)*N($E11),2))</f>
        <v/>
      </c>
      <c r="G11" s="15" t="n"/>
    </row>
    <row r="12">
      <c r="A12" s="19" t="n"/>
      <c r="B12" s="15" t="n"/>
      <c r="C12" s="16" t="n"/>
      <c r="D12" s="15" t="n"/>
      <c r="E12" s="18">
        <f>IF($B12="","",IF(N(IFERROR(INDEX(Bestand!$I$2:$I$121,MATCH($B12,Bestand!$A$2:$A$121,0)),""))=0,"",IFERROR(INDEX(Bestand!$I$2:$I$121,MATCH($B12,Bestand!$A$2:$A$121,0)),"")))</f>
        <v/>
      </c>
      <c r="F12" s="18">
        <f>IF(OR($B12="",$C12="",N($E12)=0),"",ROUND(N($C12)*N($E12),2))</f>
        <v/>
      </c>
      <c r="G12" s="15" t="n"/>
    </row>
    <row r="13">
      <c r="A13" s="19" t="n"/>
      <c r="B13" s="15" t="n"/>
      <c r="C13" s="16" t="n"/>
      <c r="D13" s="15" t="n"/>
      <c r="E13" s="18">
        <f>IF($B13="","",IF(N(IFERROR(INDEX(Bestand!$I$2:$I$121,MATCH($B13,Bestand!$A$2:$A$121,0)),""))=0,"",IFERROR(INDEX(Bestand!$I$2:$I$121,MATCH($B13,Bestand!$A$2:$A$121,0)),"")))</f>
        <v/>
      </c>
      <c r="F13" s="18">
        <f>IF(OR($B13="",$C13="",N($E13)=0),"",ROUND(N($C13)*N($E13),2))</f>
        <v/>
      </c>
      <c r="G13" s="15" t="n"/>
    </row>
    <row r="14">
      <c r="A14" s="19" t="n"/>
      <c r="B14" s="15" t="n"/>
      <c r="C14" s="16" t="n"/>
      <c r="D14" s="15" t="n"/>
      <c r="E14" s="18">
        <f>IF($B14="","",IF(N(IFERROR(INDEX(Bestand!$I$2:$I$121,MATCH($B14,Bestand!$A$2:$A$121,0)),""))=0,"",IFERROR(INDEX(Bestand!$I$2:$I$121,MATCH($B14,Bestand!$A$2:$A$121,0)),"")))</f>
        <v/>
      </c>
      <c r="F14" s="18">
        <f>IF(OR($B14="",$C14="",N($E14)=0),"",ROUND(N($C14)*N($E14),2))</f>
        <v/>
      </c>
      <c r="G14" s="15" t="n"/>
    </row>
    <row r="15">
      <c r="A15" s="19" t="n"/>
      <c r="B15" s="15" t="n"/>
      <c r="C15" s="16" t="n"/>
      <c r="D15" s="15" t="n"/>
      <c r="E15" s="18">
        <f>IF($B15="","",IF(N(IFERROR(INDEX(Bestand!$I$2:$I$121,MATCH($B15,Bestand!$A$2:$A$121,0)),""))=0,"",IFERROR(INDEX(Bestand!$I$2:$I$121,MATCH($B15,Bestand!$A$2:$A$121,0)),"")))</f>
        <v/>
      </c>
      <c r="F15" s="18">
        <f>IF(OR($B15="",$C15="",N($E15)=0),"",ROUND(N($C15)*N($E15),2))</f>
        <v/>
      </c>
      <c r="G15" s="15" t="n"/>
    </row>
    <row r="16">
      <c r="A16" s="19" t="n"/>
      <c r="B16" s="15" t="n"/>
      <c r="C16" s="16" t="n"/>
      <c r="D16" s="15" t="n"/>
      <c r="E16" s="18">
        <f>IF($B16="","",IF(N(IFERROR(INDEX(Bestand!$I$2:$I$121,MATCH($B16,Bestand!$A$2:$A$121,0)),""))=0,"",IFERROR(INDEX(Bestand!$I$2:$I$121,MATCH($B16,Bestand!$A$2:$A$121,0)),"")))</f>
        <v/>
      </c>
      <c r="F16" s="18">
        <f>IF(OR($B16="",$C16="",N($E16)=0),"",ROUND(N($C16)*N($E16),2))</f>
        <v/>
      </c>
      <c r="G16" s="15" t="n"/>
    </row>
    <row r="17">
      <c r="A17" s="19" t="n"/>
      <c r="B17" s="15" t="n"/>
      <c r="C17" s="16" t="n"/>
      <c r="D17" s="15" t="n"/>
      <c r="E17" s="18">
        <f>IF($B17="","",IF(N(IFERROR(INDEX(Bestand!$I$2:$I$121,MATCH($B17,Bestand!$A$2:$A$121,0)),""))=0,"",IFERROR(INDEX(Bestand!$I$2:$I$121,MATCH($B17,Bestand!$A$2:$A$121,0)),"")))</f>
        <v/>
      </c>
      <c r="F17" s="18">
        <f>IF(OR($B17="",$C17="",N($E17)=0),"",ROUND(N($C17)*N($E17),2))</f>
        <v/>
      </c>
      <c r="G17" s="15" t="n"/>
    </row>
    <row r="18">
      <c r="A18" s="19" t="n"/>
      <c r="B18" s="15" t="n"/>
      <c r="C18" s="16" t="n"/>
      <c r="D18" s="15" t="n"/>
      <c r="E18" s="18">
        <f>IF($B18="","",IF(N(IFERROR(INDEX(Bestand!$I$2:$I$121,MATCH($B18,Bestand!$A$2:$A$121,0)),""))=0,"",IFERROR(INDEX(Bestand!$I$2:$I$121,MATCH($B18,Bestand!$A$2:$A$121,0)),"")))</f>
        <v/>
      </c>
      <c r="F18" s="18">
        <f>IF(OR($B18="",$C18="",N($E18)=0),"",ROUND(N($C18)*N($E18),2))</f>
        <v/>
      </c>
      <c r="G18" s="15" t="n"/>
    </row>
    <row r="19">
      <c r="A19" s="19" t="n"/>
      <c r="B19" s="15" t="n"/>
      <c r="C19" s="16" t="n"/>
      <c r="D19" s="15" t="n"/>
      <c r="E19" s="18">
        <f>IF($B19="","",IF(N(IFERROR(INDEX(Bestand!$I$2:$I$121,MATCH($B19,Bestand!$A$2:$A$121,0)),""))=0,"",IFERROR(INDEX(Bestand!$I$2:$I$121,MATCH($B19,Bestand!$A$2:$A$121,0)),"")))</f>
        <v/>
      </c>
      <c r="F19" s="18">
        <f>IF(OR($B19="",$C19="",N($E19)=0),"",ROUND(N($C19)*N($E19),2))</f>
        <v/>
      </c>
      <c r="G19" s="15" t="n"/>
    </row>
    <row r="20">
      <c r="A20" s="19" t="n"/>
      <c r="B20" s="15" t="n"/>
      <c r="C20" s="16" t="n"/>
      <c r="D20" s="15" t="n"/>
      <c r="E20" s="18">
        <f>IF($B20="","",IF(N(IFERROR(INDEX(Bestand!$I$2:$I$121,MATCH($B20,Bestand!$A$2:$A$121,0)),""))=0,"",IFERROR(INDEX(Bestand!$I$2:$I$121,MATCH($B20,Bestand!$A$2:$A$121,0)),"")))</f>
        <v/>
      </c>
      <c r="F20" s="18">
        <f>IF(OR($B20="",$C20="",N($E20)=0),"",ROUND(N($C20)*N($E20),2))</f>
        <v/>
      </c>
      <c r="G20" s="15" t="n"/>
    </row>
    <row r="21">
      <c r="A21" s="19" t="n"/>
      <c r="B21" s="15" t="n"/>
      <c r="C21" s="16" t="n"/>
      <c r="D21" s="15" t="n"/>
      <c r="E21" s="18">
        <f>IF($B21="","",IF(N(IFERROR(INDEX(Bestand!$I$2:$I$121,MATCH($B21,Bestand!$A$2:$A$121,0)),""))=0,"",IFERROR(INDEX(Bestand!$I$2:$I$121,MATCH($B21,Bestand!$A$2:$A$121,0)),"")))</f>
        <v/>
      </c>
      <c r="F21" s="18">
        <f>IF(OR($B21="",$C21="",N($E21)=0),"",ROUND(N($C21)*N($E21),2))</f>
        <v/>
      </c>
      <c r="G21" s="15" t="n"/>
    </row>
    <row r="22">
      <c r="A22" s="19" t="n"/>
      <c r="B22" s="15" t="n"/>
      <c r="C22" s="16" t="n"/>
      <c r="D22" s="15" t="n"/>
      <c r="E22" s="18">
        <f>IF($B22="","",IF(N(IFERROR(INDEX(Bestand!$I$2:$I$121,MATCH($B22,Bestand!$A$2:$A$121,0)),""))=0,"",IFERROR(INDEX(Bestand!$I$2:$I$121,MATCH($B22,Bestand!$A$2:$A$121,0)),"")))</f>
        <v/>
      </c>
      <c r="F22" s="18">
        <f>IF(OR($B22="",$C22="",N($E22)=0),"",ROUND(N($C22)*N($E22),2))</f>
        <v/>
      </c>
      <c r="G22" s="15" t="n"/>
    </row>
    <row r="23">
      <c r="A23" s="19" t="n"/>
      <c r="B23" s="15" t="n"/>
      <c r="C23" s="16" t="n"/>
      <c r="D23" s="15" t="n"/>
      <c r="E23" s="18">
        <f>IF($B23="","",IF(N(IFERROR(INDEX(Bestand!$I$2:$I$121,MATCH($B23,Bestand!$A$2:$A$121,0)),""))=0,"",IFERROR(INDEX(Bestand!$I$2:$I$121,MATCH($B23,Bestand!$A$2:$A$121,0)),"")))</f>
        <v/>
      </c>
      <c r="F23" s="18">
        <f>IF(OR($B23="",$C23="",N($E23)=0),"",ROUND(N($C23)*N($E23),2))</f>
        <v/>
      </c>
      <c r="G23" s="15" t="n"/>
    </row>
    <row r="24">
      <c r="A24" s="19" t="n"/>
      <c r="B24" s="15" t="n"/>
      <c r="C24" s="16" t="n"/>
      <c r="D24" s="15" t="n"/>
      <c r="E24" s="18">
        <f>IF($B24="","",IF(N(IFERROR(INDEX(Bestand!$I$2:$I$121,MATCH($B24,Bestand!$A$2:$A$121,0)),""))=0,"",IFERROR(INDEX(Bestand!$I$2:$I$121,MATCH($B24,Bestand!$A$2:$A$121,0)),"")))</f>
        <v/>
      </c>
      <c r="F24" s="18">
        <f>IF(OR($B24="",$C24="",N($E24)=0),"",ROUND(N($C24)*N($E24),2))</f>
        <v/>
      </c>
      <c r="G24" s="15" t="n"/>
    </row>
    <row r="25">
      <c r="A25" s="19" t="n"/>
      <c r="B25" s="15" t="n"/>
      <c r="C25" s="16" t="n"/>
      <c r="D25" s="15" t="n"/>
      <c r="E25" s="18">
        <f>IF($B25="","",IF(N(IFERROR(INDEX(Bestand!$I$2:$I$121,MATCH($B25,Bestand!$A$2:$A$121,0)),""))=0,"",IFERROR(INDEX(Bestand!$I$2:$I$121,MATCH($B25,Bestand!$A$2:$A$121,0)),"")))</f>
        <v/>
      </c>
      <c r="F25" s="18">
        <f>IF(OR($B25="",$C25="",N($E25)=0),"",ROUND(N($C25)*N($E25),2))</f>
        <v/>
      </c>
      <c r="G25" s="15" t="n"/>
    </row>
    <row r="26">
      <c r="A26" s="19" t="n"/>
      <c r="B26" s="15" t="n"/>
      <c r="C26" s="16" t="n"/>
      <c r="D26" s="15" t="n"/>
      <c r="E26" s="18">
        <f>IF($B26="","",IF(N(IFERROR(INDEX(Bestand!$I$2:$I$121,MATCH($B26,Bestand!$A$2:$A$121,0)),""))=0,"",IFERROR(INDEX(Bestand!$I$2:$I$121,MATCH($B26,Bestand!$A$2:$A$121,0)),"")))</f>
        <v/>
      </c>
      <c r="F26" s="18">
        <f>IF(OR($B26="",$C26="",N($E26)=0),"",ROUND(N($C26)*N($E26),2))</f>
        <v/>
      </c>
      <c r="G26" s="15" t="n"/>
    </row>
    <row r="27">
      <c r="A27" s="19" t="n"/>
      <c r="B27" s="15" t="n"/>
      <c r="C27" s="16" t="n"/>
      <c r="D27" s="15" t="n"/>
      <c r="E27" s="18">
        <f>IF($B27="","",IF(N(IFERROR(INDEX(Bestand!$I$2:$I$121,MATCH($B27,Bestand!$A$2:$A$121,0)),""))=0,"",IFERROR(INDEX(Bestand!$I$2:$I$121,MATCH($B27,Bestand!$A$2:$A$121,0)),"")))</f>
        <v/>
      </c>
      <c r="F27" s="18">
        <f>IF(OR($B27="",$C27="",N($E27)=0),"",ROUND(N($C27)*N($E27),2))</f>
        <v/>
      </c>
      <c r="G27" s="15" t="n"/>
    </row>
    <row r="28">
      <c r="A28" s="19" t="n"/>
      <c r="B28" s="15" t="n"/>
      <c r="C28" s="16" t="n"/>
      <c r="D28" s="15" t="n"/>
      <c r="E28" s="18">
        <f>IF($B28="","",IF(N(IFERROR(INDEX(Bestand!$I$2:$I$121,MATCH($B28,Bestand!$A$2:$A$121,0)),""))=0,"",IFERROR(INDEX(Bestand!$I$2:$I$121,MATCH($B28,Bestand!$A$2:$A$121,0)),"")))</f>
        <v/>
      </c>
      <c r="F28" s="18">
        <f>IF(OR($B28="",$C28="",N($E28)=0),"",ROUND(N($C28)*N($E28),2))</f>
        <v/>
      </c>
      <c r="G28" s="15" t="n"/>
    </row>
    <row r="29">
      <c r="A29" s="19" t="n"/>
      <c r="B29" s="15" t="n"/>
      <c r="C29" s="16" t="n"/>
      <c r="D29" s="15" t="n"/>
      <c r="E29" s="18">
        <f>IF($B29="","",IF(N(IFERROR(INDEX(Bestand!$I$2:$I$121,MATCH($B29,Bestand!$A$2:$A$121,0)),""))=0,"",IFERROR(INDEX(Bestand!$I$2:$I$121,MATCH($B29,Bestand!$A$2:$A$121,0)),"")))</f>
        <v/>
      </c>
      <c r="F29" s="18">
        <f>IF(OR($B29="",$C29="",N($E29)=0),"",ROUND(N($C29)*N($E29),2))</f>
        <v/>
      </c>
      <c r="G29" s="15" t="n"/>
    </row>
    <row r="30">
      <c r="A30" s="19" t="n"/>
      <c r="B30" s="15" t="n"/>
      <c r="C30" s="16" t="n"/>
      <c r="D30" s="15" t="n"/>
      <c r="E30" s="18">
        <f>IF($B30="","",IF(N(IFERROR(INDEX(Bestand!$I$2:$I$121,MATCH($B30,Bestand!$A$2:$A$121,0)),""))=0,"",IFERROR(INDEX(Bestand!$I$2:$I$121,MATCH($B30,Bestand!$A$2:$A$121,0)),"")))</f>
        <v/>
      </c>
      <c r="F30" s="18">
        <f>IF(OR($B30="",$C30="",N($E30)=0),"",ROUND(N($C30)*N($E30),2))</f>
        <v/>
      </c>
      <c r="G30" s="15" t="n"/>
    </row>
    <row r="31">
      <c r="A31" s="19" t="n"/>
      <c r="B31" s="15" t="n"/>
      <c r="C31" s="16" t="n"/>
      <c r="D31" s="15" t="n"/>
      <c r="E31" s="18">
        <f>IF($B31="","",IF(N(IFERROR(INDEX(Bestand!$I$2:$I$121,MATCH($B31,Bestand!$A$2:$A$121,0)),""))=0,"",IFERROR(INDEX(Bestand!$I$2:$I$121,MATCH($B31,Bestand!$A$2:$A$121,0)),"")))</f>
        <v/>
      </c>
      <c r="F31" s="18">
        <f>IF(OR($B31="",$C31="",N($E31)=0),"",ROUND(N($C31)*N($E31),2))</f>
        <v/>
      </c>
      <c r="G31" s="15" t="n"/>
    </row>
    <row r="32">
      <c r="A32" s="19" t="n"/>
      <c r="B32" s="15" t="n"/>
      <c r="C32" s="16" t="n"/>
      <c r="D32" s="15" t="n"/>
      <c r="E32" s="18">
        <f>IF($B32="","",IF(N(IFERROR(INDEX(Bestand!$I$2:$I$121,MATCH($B32,Bestand!$A$2:$A$121,0)),""))=0,"",IFERROR(INDEX(Bestand!$I$2:$I$121,MATCH($B32,Bestand!$A$2:$A$121,0)),"")))</f>
        <v/>
      </c>
      <c r="F32" s="18">
        <f>IF(OR($B32="",$C32="",N($E32)=0),"",ROUND(N($C32)*N($E32),2))</f>
        <v/>
      </c>
      <c r="G32" s="15" t="n"/>
    </row>
    <row r="33">
      <c r="A33" s="19" t="n"/>
      <c r="B33" s="15" t="n"/>
      <c r="C33" s="16" t="n"/>
      <c r="D33" s="15" t="n"/>
      <c r="E33" s="18">
        <f>IF($B33="","",IF(N(IFERROR(INDEX(Bestand!$I$2:$I$121,MATCH($B33,Bestand!$A$2:$A$121,0)),""))=0,"",IFERROR(INDEX(Bestand!$I$2:$I$121,MATCH($B33,Bestand!$A$2:$A$121,0)),"")))</f>
        <v/>
      </c>
      <c r="F33" s="18">
        <f>IF(OR($B33="",$C33="",N($E33)=0),"",ROUND(N($C33)*N($E33),2))</f>
        <v/>
      </c>
      <c r="G33" s="15" t="n"/>
    </row>
    <row r="34">
      <c r="A34" s="19" t="n"/>
      <c r="B34" s="15" t="n"/>
      <c r="C34" s="16" t="n"/>
      <c r="D34" s="15" t="n"/>
      <c r="E34" s="18">
        <f>IF($B34="","",IF(N(IFERROR(INDEX(Bestand!$I$2:$I$121,MATCH($B34,Bestand!$A$2:$A$121,0)),""))=0,"",IFERROR(INDEX(Bestand!$I$2:$I$121,MATCH($B34,Bestand!$A$2:$A$121,0)),"")))</f>
        <v/>
      </c>
      <c r="F34" s="18">
        <f>IF(OR($B34="",$C34="",N($E34)=0),"",ROUND(N($C34)*N($E34),2))</f>
        <v/>
      </c>
      <c r="G34" s="15" t="n"/>
    </row>
    <row r="35">
      <c r="A35" s="19" t="n"/>
      <c r="B35" s="15" t="n"/>
      <c r="C35" s="16" t="n"/>
      <c r="D35" s="15" t="n"/>
      <c r="E35" s="18">
        <f>IF($B35="","",IF(N(IFERROR(INDEX(Bestand!$I$2:$I$121,MATCH($B35,Bestand!$A$2:$A$121,0)),""))=0,"",IFERROR(INDEX(Bestand!$I$2:$I$121,MATCH($B35,Bestand!$A$2:$A$121,0)),"")))</f>
        <v/>
      </c>
      <c r="F35" s="18">
        <f>IF(OR($B35="",$C35="",N($E35)=0),"",ROUND(N($C35)*N($E35),2))</f>
        <v/>
      </c>
      <c r="G35" s="15" t="n"/>
    </row>
    <row r="36">
      <c r="A36" s="19" t="n"/>
      <c r="B36" s="15" t="n"/>
      <c r="C36" s="16" t="n"/>
      <c r="D36" s="15" t="n"/>
      <c r="E36" s="18">
        <f>IF($B36="","",IF(N(IFERROR(INDEX(Bestand!$I$2:$I$121,MATCH($B36,Bestand!$A$2:$A$121,0)),""))=0,"",IFERROR(INDEX(Bestand!$I$2:$I$121,MATCH($B36,Bestand!$A$2:$A$121,0)),"")))</f>
        <v/>
      </c>
      <c r="F36" s="18">
        <f>IF(OR($B36="",$C36="",N($E36)=0),"",ROUND(N($C36)*N($E36),2))</f>
        <v/>
      </c>
      <c r="G36" s="15" t="n"/>
    </row>
    <row r="37">
      <c r="A37" s="19" t="n"/>
      <c r="B37" s="15" t="n"/>
      <c r="C37" s="16" t="n"/>
      <c r="D37" s="15" t="n"/>
      <c r="E37" s="18">
        <f>IF($B37="","",IF(N(IFERROR(INDEX(Bestand!$I$2:$I$121,MATCH($B37,Bestand!$A$2:$A$121,0)),""))=0,"",IFERROR(INDEX(Bestand!$I$2:$I$121,MATCH($B37,Bestand!$A$2:$A$121,0)),"")))</f>
        <v/>
      </c>
      <c r="F37" s="18">
        <f>IF(OR($B37="",$C37="",N($E37)=0),"",ROUND(N($C37)*N($E37),2))</f>
        <v/>
      </c>
      <c r="G37" s="15" t="n"/>
    </row>
    <row r="38">
      <c r="A38" s="19" t="n"/>
      <c r="B38" s="15" t="n"/>
      <c r="C38" s="16" t="n"/>
      <c r="D38" s="15" t="n"/>
      <c r="E38" s="18">
        <f>IF($B38="","",IF(N(IFERROR(INDEX(Bestand!$I$2:$I$121,MATCH($B38,Bestand!$A$2:$A$121,0)),""))=0,"",IFERROR(INDEX(Bestand!$I$2:$I$121,MATCH($B38,Bestand!$A$2:$A$121,0)),"")))</f>
        <v/>
      </c>
      <c r="F38" s="18">
        <f>IF(OR($B38="",$C38="",N($E38)=0),"",ROUND(N($C38)*N($E38),2))</f>
        <v/>
      </c>
      <c r="G38" s="15" t="n"/>
    </row>
    <row r="39">
      <c r="A39" s="19" t="n"/>
      <c r="B39" s="15" t="n"/>
      <c r="C39" s="16" t="n"/>
      <c r="D39" s="15" t="n"/>
      <c r="E39" s="18">
        <f>IF($B39="","",IF(N(IFERROR(INDEX(Bestand!$I$2:$I$121,MATCH($B39,Bestand!$A$2:$A$121,0)),""))=0,"",IFERROR(INDEX(Bestand!$I$2:$I$121,MATCH($B39,Bestand!$A$2:$A$121,0)),"")))</f>
        <v/>
      </c>
      <c r="F39" s="18">
        <f>IF(OR($B39="",$C39="",N($E39)=0),"",ROUND(N($C39)*N($E39),2))</f>
        <v/>
      </c>
      <c r="G39" s="15" t="n"/>
    </row>
    <row r="40">
      <c r="A40" s="19" t="n"/>
      <c r="B40" s="15" t="n"/>
      <c r="C40" s="16" t="n"/>
      <c r="D40" s="15" t="n"/>
      <c r="E40" s="18">
        <f>IF($B40="","",IF(N(IFERROR(INDEX(Bestand!$I$2:$I$121,MATCH($B40,Bestand!$A$2:$A$121,0)),""))=0,"",IFERROR(INDEX(Bestand!$I$2:$I$121,MATCH($B40,Bestand!$A$2:$A$121,0)),"")))</f>
        <v/>
      </c>
      <c r="F40" s="18">
        <f>IF(OR($B40="",$C40="",N($E40)=0),"",ROUND(N($C40)*N($E40),2))</f>
        <v/>
      </c>
      <c r="G40" s="15" t="n"/>
    </row>
    <row r="41">
      <c r="A41" s="19" t="n"/>
      <c r="B41" s="15" t="n"/>
      <c r="C41" s="16" t="n"/>
      <c r="D41" s="15" t="n"/>
      <c r="E41" s="18">
        <f>IF($B41="","",IF(N(IFERROR(INDEX(Bestand!$I$2:$I$121,MATCH($B41,Bestand!$A$2:$A$121,0)),""))=0,"",IFERROR(INDEX(Bestand!$I$2:$I$121,MATCH($B41,Bestand!$A$2:$A$121,0)),"")))</f>
        <v/>
      </c>
      <c r="F41" s="18">
        <f>IF(OR($B41="",$C41="",N($E41)=0),"",ROUND(N($C41)*N($E41),2))</f>
        <v/>
      </c>
      <c r="G41" s="15" t="n"/>
    </row>
    <row r="42">
      <c r="A42" s="19" t="n"/>
      <c r="B42" s="15" t="n"/>
      <c r="C42" s="16" t="n"/>
      <c r="D42" s="15" t="n"/>
      <c r="E42" s="18">
        <f>IF($B42="","",IF(N(IFERROR(INDEX(Bestand!$I$2:$I$121,MATCH($B42,Bestand!$A$2:$A$121,0)),""))=0,"",IFERROR(INDEX(Bestand!$I$2:$I$121,MATCH($B42,Bestand!$A$2:$A$121,0)),"")))</f>
        <v/>
      </c>
      <c r="F42" s="18">
        <f>IF(OR($B42="",$C42="",N($E42)=0),"",ROUND(N($C42)*N($E42),2))</f>
        <v/>
      </c>
      <c r="G42" s="15" t="n"/>
    </row>
    <row r="43">
      <c r="A43" s="19" t="n"/>
      <c r="B43" s="15" t="n"/>
      <c r="C43" s="16" t="n"/>
      <c r="D43" s="15" t="n"/>
      <c r="E43" s="18">
        <f>IF($B43="","",IF(N(IFERROR(INDEX(Bestand!$I$2:$I$121,MATCH($B43,Bestand!$A$2:$A$121,0)),""))=0,"",IFERROR(INDEX(Bestand!$I$2:$I$121,MATCH($B43,Bestand!$A$2:$A$121,0)),"")))</f>
        <v/>
      </c>
      <c r="F43" s="18">
        <f>IF(OR($B43="",$C43="",N($E43)=0),"",ROUND(N($C43)*N($E43),2))</f>
        <v/>
      </c>
      <c r="G43" s="15" t="n"/>
    </row>
    <row r="44">
      <c r="A44" s="19" t="n"/>
      <c r="B44" s="15" t="n"/>
      <c r="C44" s="16" t="n"/>
      <c r="D44" s="15" t="n"/>
      <c r="E44" s="18">
        <f>IF($B44="","",IF(N(IFERROR(INDEX(Bestand!$I$2:$I$121,MATCH($B44,Bestand!$A$2:$A$121,0)),""))=0,"",IFERROR(INDEX(Bestand!$I$2:$I$121,MATCH($B44,Bestand!$A$2:$A$121,0)),"")))</f>
        <v/>
      </c>
      <c r="F44" s="18">
        <f>IF(OR($B44="",$C44="",N($E44)=0),"",ROUND(N($C44)*N($E44),2))</f>
        <v/>
      </c>
      <c r="G44" s="15" t="n"/>
    </row>
    <row r="45">
      <c r="A45" s="19" t="n"/>
      <c r="B45" s="15" t="n"/>
      <c r="C45" s="16" t="n"/>
      <c r="D45" s="15" t="n"/>
      <c r="E45" s="18">
        <f>IF($B45="","",IF(N(IFERROR(INDEX(Bestand!$I$2:$I$121,MATCH($B45,Bestand!$A$2:$A$121,0)),""))=0,"",IFERROR(INDEX(Bestand!$I$2:$I$121,MATCH($B45,Bestand!$A$2:$A$121,0)),"")))</f>
        <v/>
      </c>
      <c r="F45" s="18">
        <f>IF(OR($B45="",$C45="",N($E45)=0),"",ROUND(N($C45)*N($E45),2))</f>
        <v/>
      </c>
      <c r="G45" s="15" t="n"/>
    </row>
    <row r="46">
      <c r="A46" s="19" t="n"/>
      <c r="B46" s="15" t="n"/>
      <c r="C46" s="16" t="n"/>
      <c r="D46" s="15" t="n"/>
      <c r="E46" s="18">
        <f>IF($B46="","",IF(N(IFERROR(INDEX(Bestand!$I$2:$I$121,MATCH($B46,Bestand!$A$2:$A$121,0)),""))=0,"",IFERROR(INDEX(Bestand!$I$2:$I$121,MATCH($B46,Bestand!$A$2:$A$121,0)),"")))</f>
        <v/>
      </c>
      <c r="F46" s="18">
        <f>IF(OR($B46="",$C46="",N($E46)=0),"",ROUND(N($C46)*N($E46),2))</f>
        <v/>
      </c>
      <c r="G46" s="15" t="n"/>
    </row>
    <row r="47">
      <c r="A47" s="19" t="n"/>
      <c r="B47" s="15" t="n"/>
      <c r="C47" s="16" t="n"/>
      <c r="D47" s="15" t="n"/>
      <c r="E47" s="18">
        <f>IF($B47="","",IF(N(IFERROR(INDEX(Bestand!$I$2:$I$121,MATCH($B47,Bestand!$A$2:$A$121,0)),""))=0,"",IFERROR(INDEX(Bestand!$I$2:$I$121,MATCH($B47,Bestand!$A$2:$A$121,0)),"")))</f>
        <v/>
      </c>
      <c r="F47" s="18">
        <f>IF(OR($B47="",$C47="",N($E47)=0),"",ROUND(N($C47)*N($E47),2))</f>
        <v/>
      </c>
      <c r="G47" s="15" t="n"/>
    </row>
    <row r="48">
      <c r="A48" s="19" t="n"/>
      <c r="B48" s="15" t="n"/>
      <c r="C48" s="16" t="n"/>
      <c r="D48" s="15" t="n"/>
      <c r="E48" s="18">
        <f>IF($B48="","",IF(N(IFERROR(INDEX(Bestand!$I$2:$I$121,MATCH($B48,Bestand!$A$2:$A$121,0)),""))=0,"",IFERROR(INDEX(Bestand!$I$2:$I$121,MATCH($B48,Bestand!$A$2:$A$121,0)),"")))</f>
        <v/>
      </c>
      <c r="F48" s="18">
        <f>IF(OR($B48="",$C48="",N($E48)=0),"",ROUND(N($C48)*N($E48),2))</f>
        <v/>
      </c>
      <c r="G48" s="15" t="n"/>
    </row>
    <row r="49">
      <c r="A49" s="19" t="n"/>
      <c r="B49" s="15" t="n"/>
      <c r="C49" s="16" t="n"/>
      <c r="D49" s="15" t="n"/>
      <c r="E49" s="18">
        <f>IF($B49="","",IF(N(IFERROR(INDEX(Bestand!$I$2:$I$121,MATCH($B49,Bestand!$A$2:$A$121,0)),""))=0,"",IFERROR(INDEX(Bestand!$I$2:$I$121,MATCH($B49,Bestand!$A$2:$A$121,0)),"")))</f>
        <v/>
      </c>
      <c r="F49" s="18">
        <f>IF(OR($B49="",$C49="",N($E49)=0),"",ROUND(N($C49)*N($E49),2))</f>
        <v/>
      </c>
      <c r="G49" s="15" t="n"/>
    </row>
    <row r="50">
      <c r="A50" s="19" t="n"/>
      <c r="B50" s="15" t="n"/>
      <c r="C50" s="16" t="n"/>
      <c r="D50" s="15" t="n"/>
      <c r="E50" s="18">
        <f>IF($B50="","",IF(N(IFERROR(INDEX(Bestand!$I$2:$I$121,MATCH($B50,Bestand!$A$2:$A$121,0)),""))=0,"",IFERROR(INDEX(Bestand!$I$2:$I$121,MATCH($B50,Bestand!$A$2:$A$121,0)),"")))</f>
        <v/>
      </c>
      <c r="F50" s="18">
        <f>IF(OR($B50="",$C50="",N($E50)=0),"",ROUND(N($C50)*N($E50),2))</f>
        <v/>
      </c>
      <c r="G50" s="15" t="n"/>
    </row>
    <row r="51">
      <c r="A51" s="19" t="n"/>
      <c r="B51" s="15" t="n"/>
      <c r="C51" s="16" t="n"/>
      <c r="D51" s="15" t="n"/>
      <c r="E51" s="18">
        <f>IF($B51="","",IF(N(IFERROR(INDEX(Bestand!$I$2:$I$121,MATCH($B51,Bestand!$A$2:$A$121,0)),""))=0,"",IFERROR(INDEX(Bestand!$I$2:$I$121,MATCH($B51,Bestand!$A$2:$A$121,0)),"")))</f>
        <v/>
      </c>
      <c r="F51" s="18">
        <f>IF(OR($B51="",$C51="",N($E51)=0),"",ROUND(N($C51)*N($E51),2))</f>
        <v/>
      </c>
      <c r="G51" s="15" t="n"/>
    </row>
    <row r="52">
      <c r="A52" s="19" t="n"/>
      <c r="B52" s="15" t="n"/>
      <c r="C52" s="16" t="n"/>
      <c r="D52" s="15" t="n"/>
      <c r="E52" s="18">
        <f>IF($B52="","",IF(N(IFERROR(INDEX(Bestand!$I$2:$I$121,MATCH($B52,Bestand!$A$2:$A$121,0)),""))=0,"",IFERROR(INDEX(Bestand!$I$2:$I$121,MATCH($B52,Bestand!$A$2:$A$121,0)),"")))</f>
        <v/>
      </c>
      <c r="F52" s="18">
        <f>IF(OR($B52="",$C52="",N($E52)=0),"",ROUND(N($C52)*N($E52),2))</f>
        <v/>
      </c>
      <c r="G52" s="15" t="n"/>
    </row>
    <row r="53">
      <c r="A53" s="19" t="n"/>
      <c r="B53" s="15" t="n"/>
      <c r="C53" s="16" t="n"/>
      <c r="D53" s="15" t="n"/>
      <c r="E53" s="18">
        <f>IF($B53="","",IF(N(IFERROR(INDEX(Bestand!$I$2:$I$121,MATCH($B53,Bestand!$A$2:$A$121,0)),""))=0,"",IFERROR(INDEX(Bestand!$I$2:$I$121,MATCH($B53,Bestand!$A$2:$A$121,0)),"")))</f>
        <v/>
      </c>
      <c r="F53" s="18">
        <f>IF(OR($B53="",$C53="",N($E53)=0),"",ROUND(N($C53)*N($E53),2))</f>
        <v/>
      </c>
      <c r="G53" s="15" t="n"/>
    </row>
    <row r="54">
      <c r="A54" s="19" t="n"/>
      <c r="B54" s="15" t="n"/>
      <c r="C54" s="16" t="n"/>
      <c r="D54" s="15" t="n"/>
      <c r="E54" s="18">
        <f>IF($B54="","",IF(N(IFERROR(INDEX(Bestand!$I$2:$I$121,MATCH($B54,Bestand!$A$2:$A$121,0)),""))=0,"",IFERROR(INDEX(Bestand!$I$2:$I$121,MATCH($B54,Bestand!$A$2:$A$121,0)),"")))</f>
        <v/>
      </c>
      <c r="F54" s="18">
        <f>IF(OR($B54="",$C54="",N($E54)=0),"",ROUND(N($C54)*N($E54),2))</f>
        <v/>
      </c>
      <c r="G54" s="15" t="n"/>
    </row>
    <row r="55">
      <c r="A55" s="19" t="n"/>
      <c r="B55" s="15" t="n"/>
      <c r="C55" s="16" t="n"/>
      <c r="D55" s="15" t="n"/>
      <c r="E55" s="18">
        <f>IF($B55="","",IF(N(IFERROR(INDEX(Bestand!$I$2:$I$121,MATCH($B55,Bestand!$A$2:$A$121,0)),""))=0,"",IFERROR(INDEX(Bestand!$I$2:$I$121,MATCH($B55,Bestand!$A$2:$A$121,0)),"")))</f>
        <v/>
      </c>
      <c r="F55" s="18">
        <f>IF(OR($B55="",$C55="",N($E55)=0),"",ROUND(N($C55)*N($E55),2))</f>
        <v/>
      </c>
      <c r="G55" s="15" t="n"/>
    </row>
    <row r="56">
      <c r="A56" s="19" t="n"/>
      <c r="B56" s="15" t="n"/>
      <c r="C56" s="16" t="n"/>
      <c r="D56" s="15" t="n"/>
      <c r="E56" s="18">
        <f>IF($B56="","",IF(N(IFERROR(INDEX(Bestand!$I$2:$I$121,MATCH($B56,Bestand!$A$2:$A$121,0)),""))=0,"",IFERROR(INDEX(Bestand!$I$2:$I$121,MATCH($B56,Bestand!$A$2:$A$121,0)),"")))</f>
        <v/>
      </c>
      <c r="F56" s="18">
        <f>IF(OR($B56="",$C56="",N($E56)=0),"",ROUND(N($C56)*N($E56),2))</f>
        <v/>
      </c>
      <c r="G56" s="15" t="n"/>
    </row>
    <row r="57">
      <c r="A57" s="19" t="n"/>
      <c r="B57" s="15" t="n"/>
      <c r="C57" s="16" t="n"/>
      <c r="D57" s="15" t="n"/>
      <c r="E57" s="18">
        <f>IF($B57="","",IF(N(IFERROR(INDEX(Bestand!$I$2:$I$121,MATCH($B57,Bestand!$A$2:$A$121,0)),""))=0,"",IFERROR(INDEX(Bestand!$I$2:$I$121,MATCH($B57,Bestand!$A$2:$A$121,0)),"")))</f>
        <v/>
      </c>
      <c r="F57" s="18">
        <f>IF(OR($B57="",$C57="",N($E57)=0),"",ROUND(N($C57)*N($E57),2))</f>
        <v/>
      </c>
      <c r="G57" s="15" t="n"/>
    </row>
    <row r="58">
      <c r="A58" s="19" t="n"/>
      <c r="B58" s="15" t="n"/>
      <c r="C58" s="16" t="n"/>
      <c r="D58" s="15" t="n"/>
      <c r="E58" s="18">
        <f>IF($B58="","",IF(N(IFERROR(INDEX(Bestand!$I$2:$I$121,MATCH($B58,Bestand!$A$2:$A$121,0)),""))=0,"",IFERROR(INDEX(Bestand!$I$2:$I$121,MATCH($B58,Bestand!$A$2:$A$121,0)),"")))</f>
        <v/>
      </c>
      <c r="F58" s="18">
        <f>IF(OR($B58="",$C58="",N($E58)=0),"",ROUND(N($C58)*N($E58),2))</f>
        <v/>
      </c>
      <c r="G58" s="15" t="n"/>
    </row>
    <row r="59">
      <c r="A59" s="19" t="n"/>
      <c r="B59" s="15" t="n"/>
      <c r="C59" s="16" t="n"/>
      <c r="D59" s="15" t="n"/>
      <c r="E59" s="18">
        <f>IF($B59="","",IF(N(IFERROR(INDEX(Bestand!$I$2:$I$121,MATCH($B59,Bestand!$A$2:$A$121,0)),""))=0,"",IFERROR(INDEX(Bestand!$I$2:$I$121,MATCH($B59,Bestand!$A$2:$A$121,0)),"")))</f>
        <v/>
      </c>
      <c r="F59" s="18">
        <f>IF(OR($B59="",$C59="",N($E59)=0),"",ROUND(N($C59)*N($E59),2))</f>
        <v/>
      </c>
      <c r="G59" s="15" t="n"/>
    </row>
    <row r="60">
      <c r="A60" s="19" t="n"/>
      <c r="B60" s="15" t="n"/>
      <c r="C60" s="16" t="n"/>
      <c r="D60" s="15" t="n"/>
      <c r="E60" s="18">
        <f>IF($B60="","",IF(N(IFERROR(INDEX(Bestand!$I$2:$I$121,MATCH($B60,Bestand!$A$2:$A$121,0)),""))=0,"",IFERROR(INDEX(Bestand!$I$2:$I$121,MATCH($B60,Bestand!$A$2:$A$121,0)),"")))</f>
        <v/>
      </c>
      <c r="F60" s="18">
        <f>IF(OR($B60="",$C60="",N($E60)=0),"",ROUND(N($C60)*N($E60),2))</f>
        <v/>
      </c>
      <c r="G60" s="15" t="n"/>
    </row>
    <row r="61">
      <c r="A61" s="19" t="n"/>
      <c r="B61" s="15" t="n"/>
      <c r="C61" s="16" t="n"/>
      <c r="D61" s="15" t="n"/>
      <c r="E61" s="18">
        <f>IF($B61="","",IF(N(IFERROR(INDEX(Bestand!$I$2:$I$121,MATCH($B61,Bestand!$A$2:$A$121,0)),""))=0,"",IFERROR(INDEX(Bestand!$I$2:$I$121,MATCH($B61,Bestand!$A$2:$A$121,0)),"")))</f>
        <v/>
      </c>
      <c r="F61" s="18">
        <f>IF(OR($B61="",$C61="",N($E61)=0),"",ROUND(N($C61)*N($E61),2))</f>
        <v/>
      </c>
      <c r="G61" s="15" t="n"/>
    </row>
    <row r="62">
      <c r="A62" s="19" t="n"/>
      <c r="B62" s="15" t="n"/>
      <c r="C62" s="16" t="n"/>
      <c r="D62" s="15" t="n"/>
      <c r="E62" s="18">
        <f>IF($B62="","",IF(N(IFERROR(INDEX(Bestand!$I$2:$I$121,MATCH($B62,Bestand!$A$2:$A$121,0)),""))=0,"",IFERROR(INDEX(Bestand!$I$2:$I$121,MATCH($B62,Bestand!$A$2:$A$121,0)),"")))</f>
        <v/>
      </c>
      <c r="F62" s="18">
        <f>IF(OR($B62="",$C62="",N($E62)=0),"",ROUND(N($C62)*N($E62),2))</f>
        <v/>
      </c>
      <c r="G62" s="15" t="n"/>
    </row>
    <row r="63">
      <c r="A63" s="19" t="n"/>
      <c r="B63" s="15" t="n"/>
      <c r="C63" s="16" t="n"/>
      <c r="D63" s="15" t="n"/>
      <c r="E63" s="18">
        <f>IF($B63="","",IF(N(IFERROR(INDEX(Bestand!$I$2:$I$121,MATCH($B63,Bestand!$A$2:$A$121,0)),""))=0,"",IFERROR(INDEX(Bestand!$I$2:$I$121,MATCH($B63,Bestand!$A$2:$A$121,0)),"")))</f>
        <v/>
      </c>
      <c r="F63" s="18">
        <f>IF(OR($B63="",$C63="",N($E63)=0),"",ROUND(N($C63)*N($E63),2))</f>
        <v/>
      </c>
      <c r="G63" s="15" t="n"/>
    </row>
    <row r="64">
      <c r="A64" s="19" t="n"/>
      <c r="B64" s="15" t="n"/>
      <c r="C64" s="16" t="n"/>
      <c r="D64" s="15" t="n"/>
      <c r="E64" s="18">
        <f>IF($B64="","",IF(N(IFERROR(INDEX(Bestand!$I$2:$I$121,MATCH($B64,Bestand!$A$2:$A$121,0)),""))=0,"",IFERROR(INDEX(Bestand!$I$2:$I$121,MATCH($B64,Bestand!$A$2:$A$121,0)),"")))</f>
        <v/>
      </c>
      <c r="F64" s="18">
        <f>IF(OR($B64="",$C64="",N($E64)=0),"",ROUND(N($C64)*N($E64),2))</f>
        <v/>
      </c>
      <c r="G64" s="15" t="n"/>
    </row>
    <row r="65">
      <c r="A65" s="19" t="n"/>
      <c r="B65" s="15" t="n"/>
      <c r="C65" s="16" t="n"/>
      <c r="D65" s="15" t="n"/>
      <c r="E65" s="18">
        <f>IF($B65="","",IF(N(IFERROR(INDEX(Bestand!$I$2:$I$121,MATCH($B65,Bestand!$A$2:$A$121,0)),""))=0,"",IFERROR(INDEX(Bestand!$I$2:$I$121,MATCH($B65,Bestand!$A$2:$A$121,0)),"")))</f>
        <v/>
      </c>
      <c r="F65" s="18">
        <f>IF(OR($B65="",$C65="",N($E65)=0),"",ROUND(N($C65)*N($E65),2))</f>
        <v/>
      </c>
      <c r="G65" s="15" t="n"/>
    </row>
    <row r="66">
      <c r="A66" s="19" t="n"/>
      <c r="B66" s="15" t="n"/>
      <c r="C66" s="16" t="n"/>
      <c r="D66" s="15" t="n"/>
      <c r="E66" s="18">
        <f>IF($B66="","",IF(N(IFERROR(INDEX(Bestand!$I$2:$I$121,MATCH($B66,Bestand!$A$2:$A$121,0)),""))=0,"",IFERROR(INDEX(Bestand!$I$2:$I$121,MATCH($B66,Bestand!$A$2:$A$121,0)),"")))</f>
        <v/>
      </c>
      <c r="F66" s="18">
        <f>IF(OR($B66="",$C66="",N($E66)=0),"",ROUND(N($C66)*N($E66),2))</f>
        <v/>
      </c>
      <c r="G66" s="15" t="n"/>
    </row>
    <row r="67">
      <c r="A67" s="19" t="n"/>
      <c r="B67" s="15" t="n"/>
      <c r="C67" s="16" t="n"/>
      <c r="D67" s="15" t="n"/>
      <c r="E67" s="18">
        <f>IF($B67="","",IF(N(IFERROR(INDEX(Bestand!$I$2:$I$121,MATCH($B67,Bestand!$A$2:$A$121,0)),""))=0,"",IFERROR(INDEX(Bestand!$I$2:$I$121,MATCH($B67,Bestand!$A$2:$A$121,0)),"")))</f>
        <v/>
      </c>
      <c r="F67" s="18">
        <f>IF(OR($B67="",$C67="",N($E67)=0),"",ROUND(N($C67)*N($E67),2))</f>
        <v/>
      </c>
      <c r="G67" s="15" t="n"/>
    </row>
    <row r="68">
      <c r="A68" s="19" t="n"/>
      <c r="B68" s="15" t="n"/>
      <c r="C68" s="16" t="n"/>
      <c r="D68" s="15" t="n"/>
      <c r="E68" s="18">
        <f>IF($B68="","",IF(N(IFERROR(INDEX(Bestand!$I$2:$I$121,MATCH($B68,Bestand!$A$2:$A$121,0)),""))=0,"",IFERROR(INDEX(Bestand!$I$2:$I$121,MATCH($B68,Bestand!$A$2:$A$121,0)),"")))</f>
        <v/>
      </c>
      <c r="F68" s="18">
        <f>IF(OR($B68="",$C68="",N($E68)=0),"",ROUND(N($C68)*N($E68),2))</f>
        <v/>
      </c>
      <c r="G68" s="15" t="n"/>
    </row>
    <row r="69">
      <c r="A69" s="19" t="n"/>
      <c r="B69" s="15" t="n"/>
      <c r="C69" s="16" t="n"/>
      <c r="D69" s="15" t="n"/>
      <c r="E69" s="18">
        <f>IF($B69="","",IF(N(IFERROR(INDEX(Bestand!$I$2:$I$121,MATCH($B69,Bestand!$A$2:$A$121,0)),""))=0,"",IFERROR(INDEX(Bestand!$I$2:$I$121,MATCH($B69,Bestand!$A$2:$A$121,0)),"")))</f>
        <v/>
      </c>
      <c r="F69" s="18">
        <f>IF(OR($B69="",$C69="",N($E69)=0),"",ROUND(N($C69)*N($E69),2))</f>
        <v/>
      </c>
      <c r="G69" s="15" t="n"/>
    </row>
    <row r="70">
      <c r="A70" s="19" t="n"/>
      <c r="B70" s="15" t="n"/>
      <c r="C70" s="16" t="n"/>
      <c r="D70" s="15" t="n"/>
      <c r="E70" s="18">
        <f>IF($B70="","",IF(N(IFERROR(INDEX(Bestand!$I$2:$I$121,MATCH($B70,Bestand!$A$2:$A$121,0)),""))=0,"",IFERROR(INDEX(Bestand!$I$2:$I$121,MATCH($B70,Bestand!$A$2:$A$121,0)),"")))</f>
        <v/>
      </c>
      <c r="F70" s="18">
        <f>IF(OR($B70="",$C70="",N($E70)=0),"",ROUND(N($C70)*N($E70),2))</f>
        <v/>
      </c>
      <c r="G70" s="15" t="n"/>
    </row>
    <row r="71">
      <c r="A71" s="19" t="n"/>
      <c r="B71" s="15" t="n"/>
      <c r="C71" s="16" t="n"/>
      <c r="D71" s="15" t="n"/>
      <c r="E71" s="18">
        <f>IF($B71="","",IF(N(IFERROR(INDEX(Bestand!$I$2:$I$121,MATCH($B71,Bestand!$A$2:$A$121,0)),""))=0,"",IFERROR(INDEX(Bestand!$I$2:$I$121,MATCH($B71,Bestand!$A$2:$A$121,0)),"")))</f>
        <v/>
      </c>
      <c r="F71" s="18">
        <f>IF(OR($B71="",$C71="",N($E71)=0),"",ROUND(N($C71)*N($E71),2))</f>
        <v/>
      </c>
      <c r="G71" s="15" t="n"/>
    </row>
    <row r="72">
      <c r="A72" s="19" t="n"/>
      <c r="B72" s="15" t="n"/>
      <c r="C72" s="16" t="n"/>
      <c r="D72" s="15" t="n"/>
      <c r="E72" s="18">
        <f>IF($B72="","",IF(N(IFERROR(INDEX(Bestand!$I$2:$I$121,MATCH($B72,Bestand!$A$2:$A$121,0)),""))=0,"",IFERROR(INDEX(Bestand!$I$2:$I$121,MATCH($B72,Bestand!$A$2:$A$121,0)),"")))</f>
        <v/>
      </c>
      <c r="F72" s="18">
        <f>IF(OR($B72="",$C72="",N($E72)=0),"",ROUND(N($C72)*N($E72),2))</f>
        <v/>
      </c>
      <c r="G72" s="15" t="n"/>
    </row>
    <row r="73">
      <c r="A73" s="19" t="n"/>
      <c r="B73" s="15" t="n"/>
      <c r="C73" s="16" t="n"/>
      <c r="D73" s="15" t="n"/>
      <c r="E73" s="18">
        <f>IF($B73="","",IF(N(IFERROR(INDEX(Bestand!$I$2:$I$121,MATCH($B73,Bestand!$A$2:$A$121,0)),""))=0,"",IFERROR(INDEX(Bestand!$I$2:$I$121,MATCH($B73,Bestand!$A$2:$A$121,0)),"")))</f>
        <v/>
      </c>
      <c r="F73" s="18">
        <f>IF(OR($B73="",$C73="",N($E73)=0),"",ROUND(N($C73)*N($E73),2))</f>
        <v/>
      </c>
      <c r="G73" s="15" t="n"/>
    </row>
    <row r="74">
      <c r="A74" s="19" t="n"/>
      <c r="B74" s="15" t="n"/>
      <c r="C74" s="16" t="n"/>
      <c r="D74" s="15" t="n"/>
      <c r="E74" s="18">
        <f>IF($B74="","",IF(N(IFERROR(INDEX(Bestand!$I$2:$I$121,MATCH($B74,Bestand!$A$2:$A$121,0)),""))=0,"",IFERROR(INDEX(Bestand!$I$2:$I$121,MATCH($B74,Bestand!$A$2:$A$121,0)),"")))</f>
        <v/>
      </c>
      <c r="F74" s="18">
        <f>IF(OR($B74="",$C74="",N($E74)=0),"",ROUND(N($C74)*N($E74),2))</f>
        <v/>
      </c>
      <c r="G74" s="15" t="n"/>
    </row>
    <row r="75">
      <c r="A75" s="19" t="n"/>
      <c r="B75" s="15" t="n"/>
      <c r="C75" s="16" t="n"/>
      <c r="D75" s="15" t="n"/>
      <c r="E75" s="18">
        <f>IF($B75="","",IF(N(IFERROR(INDEX(Bestand!$I$2:$I$121,MATCH($B75,Bestand!$A$2:$A$121,0)),""))=0,"",IFERROR(INDEX(Bestand!$I$2:$I$121,MATCH($B75,Bestand!$A$2:$A$121,0)),"")))</f>
        <v/>
      </c>
      <c r="F75" s="18">
        <f>IF(OR($B75="",$C75="",N($E75)=0),"",ROUND(N($C75)*N($E75),2))</f>
        <v/>
      </c>
      <c r="G75" s="15" t="n"/>
    </row>
    <row r="76">
      <c r="A76" s="19" t="n"/>
      <c r="B76" s="15" t="n"/>
      <c r="C76" s="16" t="n"/>
      <c r="D76" s="15" t="n"/>
      <c r="E76" s="18">
        <f>IF($B76="","",IF(N(IFERROR(INDEX(Bestand!$I$2:$I$121,MATCH($B76,Bestand!$A$2:$A$121,0)),""))=0,"",IFERROR(INDEX(Bestand!$I$2:$I$121,MATCH($B76,Bestand!$A$2:$A$121,0)),"")))</f>
        <v/>
      </c>
      <c r="F76" s="18">
        <f>IF(OR($B76="",$C76="",N($E76)=0),"",ROUND(N($C76)*N($E76),2))</f>
        <v/>
      </c>
      <c r="G76" s="15" t="n"/>
    </row>
    <row r="77">
      <c r="A77" s="19" t="n"/>
      <c r="B77" s="15" t="n"/>
      <c r="C77" s="16" t="n"/>
      <c r="D77" s="15" t="n"/>
      <c r="E77" s="18">
        <f>IF($B77="","",IF(N(IFERROR(INDEX(Bestand!$I$2:$I$121,MATCH($B77,Bestand!$A$2:$A$121,0)),""))=0,"",IFERROR(INDEX(Bestand!$I$2:$I$121,MATCH($B77,Bestand!$A$2:$A$121,0)),"")))</f>
        <v/>
      </c>
      <c r="F77" s="18">
        <f>IF(OR($B77="",$C77="",N($E77)=0),"",ROUND(N($C77)*N($E77),2))</f>
        <v/>
      </c>
      <c r="G77" s="15" t="n"/>
    </row>
    <row r="78">
      <c r="A78" s="19" t="n"/>
      <c r="B78" s="15" t="n"/>
      <c r="C78" s="16" t="n"/>
      <c r="D78" s="15" t="n"/>
      <c r="E78" s="18">
        <f>IF($B78="","",IF(N(IFERROR(INDEX(Bestand!$I$2:$I$121,MATCH($B78,Bestand!$A$2:$A$121,0)),""))=0,"",IFERROR(INDEX(Bestand!$I$2:$I$121,MATCH($B78,Bestand!$A$2:$A$121,0)),"")))</f>
        <v/>
      </c>
      <c r="F78" s="18">
        <f>IF(OR($B78="",$C78="",N($E78)=0),"",ROUND(N($C78)*N($E78),2))</f>
        <v/>
      </c>
      <c r="G78" s="15" t="n"/>
    </row>
    <row r="79">
      <c r="A79" s="19" t="n"/>
      <c r="B79" s="15" t="n"/>
      <c r="C79" s="16" t="n"/>
      <c r="D79" s="15" t="n"/>
      <c r="E79" s="18">
        <f>IF($B79="","",IF(N(IFERROR(INDEX(Bestand!$I$2:$I$121,MATCH($B79,Bestand!$A$2:$A$121,0)),""))=0,"",IFERROR(INDEX(Bestand!$I$2:$I$121,MATCH($B79,Bestand!$A$2:$A$121,0)),"")))</f>
        <v/>
      </c>
      <c r="F79" s="18">
        <f>IF(OR($B79="",$C79="",N($E79)=0),"",ROUND(N($C79)*N($E79),2))</f>
        <v/>
      </c>
      <c r="G79" s="15" t="n"/>
    </row>
    <row r="80">
      <c r="A80" s="19" t="n"/>
      <c r="B80" s="15" t="n"/>
      <c r="C80" s="16" t="n"/>
      <c r="D80" s="15" t="n"/>
      <c r="E80" s="18">
        <f>IF($B80="","",IF(N(IFERROR(INDEX(Bestand!$I$2:$I$121,MATCH($B80,Bestand!$A$2:$A$121,0)),""))=0,"",IFERROR(INDEX(Bestand!$I$2:$I$121,MATCH($B80,Bestand!$A$2:$A$121,0)),"")))</f>
        <v/>
      </c>
      <c r="F80" s="18">
        <f>IF(OR($B80="",$C80="",N($E80)=0),"",ROUND(N($C80)*N($E80),2))</f>
        <v/>
      </c>
      <c r="G80" s="15" t="n"/>
    </row>
    <row r="81">
      <c r="A81" s="19" t="n"/>
      <c r="B81" s="15" t="n"/>
      <c r="C81" s="16" t="n"/>
      <c r="D81" s="15" t="n"/>
      <c r="E81" s="18">
        <f>IF($B81="","",IF(N(IFERROR(INDEX(Bestand!$I$2:$I$121,MATCH($B81,Bestand!$A$2:$A$121,0)),""))=0,"",IFERROR(INDEX(Bestand!$I$2:$I$121,MATCH($B81,Bestand!$A$2:$A$121,0)),"")))</f>
        <v/>
      </c>
      <c r="F81" s="18">
        <f>IF(OR($B81="",$C81="",N($E81)=0),"",ROUND(N($C81)*N($E81),2))</f>
        <v/>
      </c>
      <c r="G81" s="15" t="n"/>
    </row>
    <row r="82">
      <c r="A82" s="19" t="n"/>
      <c r="B82" s="15" t="n"/>
      <c r="C82" s="16" t="n"/>
      <c r="D82" s="15" t="n"/>
      <c r="E82" s="18">
        <f>IF($B82="","",IF(N(IFERROR(INDEX(Bestand!$I$2:$I$121,MATCH($B82,Bestand!$A$2:$A$121,0)),""))=0,"",IFERROR(INDEX(Bestand!$I$2:$I$121,MATCH($B82,Bestand!$A$2:$A$121,0)),"")))</f>
        <v/>
      </c>
      <c r="F82" s="18">
        <f>IF(OR($B82="",$C82="",N($E82)=0),"",ROUND(N($C82)*N($E82),2))</f>
        <v/>
      </c>
      <c r="G82" s="15" t="n"/>
    </row>
    <row r="83">
      <c r="A83" s="19" t="n"/>
      <c r="B83" s="15" t="n"/>
      <c r="C83" s="16" t="n"/>
      <c r="D83" s="15" t="n"/>
      <c r="E83" s="18">
        <f>IF($B83="","",IF(N(IFERROR(INDEX(Bestand!$I$2:$I$121,MATCH($B83,Bestand!$A$2:$A$121,0)),""))=0,"",IFERROR(INDEX(Bestand!$I$2:$I$121,MATCH($B83,Bestand!$A$2:$A$121,0)),"")))</f>
        <v/>
      </c>
      <c r="F83" s="18">
        <f>IF(OR($B83="",$C83="",N($E83)=0),"",ROUND(N($C83)*N($E83),2))</f>
        <v/>
      </c>
      <c r="G83" s="15" t="n"/>
    </row>
    <row r="84">
      <c r="A84" s="19" t="n"/>
      <c r="B84" s="15" t="n"/>
      <c r="C84" s="16" t="n"/>
      <c r="D84" s="15" t="n"/>
      <c r="E84" s="18">
        <f>IF($B84="","",IF(N(IFERROR(INDEX(Bestand!$I$2:$I$121,MATCH($B84,Bestand!$A$2:$A$121,0)),""))=0,"",IFERROR(INDEX(Bestand!$I$2:$I$121,MATCH($B84,Bestand!$A$2:$A$121,0)),"")))</f>
        <v/>
      </c>
      <c r="F84" s="18">
        <f>IF(OR($B84="",$C84="",N($E84)=0),"",ROUND(N($C84)*N($E84),2))</f>
        <v/>
      </c>
      <c r="G84" s="15" t="n"/>
    </row>
    <row r="85">
      <c r="A85" s="19" t="n"/>
      <c r="B85" s="15" t="n"/>
      <c r="C85" s="16" t="n"/>
      <c r="D85" s="15" t="n"/>
      <c r="E85" s="18">
        <f>IF($B85="","",IF(N(IFERROR(INDEX(Bestand!$I$2:$I$121,MATCH($B85,Bestand!$A$2:$A$121,0)),""))=0,"",IFERROR(INDEX(Bestand!$I$2:$I$121,MATCH($B85,Bestand!$A$2:$A$121,0)),"")))</f>
        <v/>
      </c>
      <c r="F85" s="18">
        <f>IF(OR($B85="",$C85="",N($E85)=0),"",ROUND(N($C85)*N($E85),2))</f>
        <v/>
      </c>
      <c r="G85" s="15" t="n"/>
    </row>
    <row r="86">
      <c r="A86" s="19" t="n"/>
      <c r="B86" s="15" t="n"/>
      <c r="C86" s="16" t="n"/>
      <c r="D86" s="15" t="n"/>
      <c r="E86" s="18">
        <f>IF($B86="","",IF(N(IFERROR(INDEX(Bestand!$I$2:$I$121,MATCH($B86,Bestand!$A$2:$A$121,0)),""))=0,"",IFERROR(INDEX(Bestand!$I$2:$I$121,MATCH($B86,Bestand!$A$2:$A$121,0)),"")))</f>
        <v/>
      </c>
      <c r="F86" s="18">
        <f>IF(OR($B86="",$C86="",N($E86)=0),"",ROUND(N($C86)*N($E86),2))</f>
        <v/>
      </c>
      <c r="G86" s="15" t="n"/>
    </row>
    <row r="87">
      <c r="A87" s="19" t="n"/>
      <c r="B87" s="15" t="n"/>
      <c r="C87" s="16" t="n"/>
      <c r="D87" s="15" t="n"/>
      <c r="E87" s="18">
        <f>IF($B87="","",IF(N(IFERROR(INDEX(Bestand!$I$2:$I$121,MATCH($B87,Bestand!$A$2:$A$121,0)),""))=0,"",IFERROR(INDEX(Bestand!$I$2:$I$121,MATCH($B87,Bestand!$A$2:$A$121,0)),"")))</f>
        <v/>
      </c>
      <c r="F87" s="18">
        <f>IF(OR($B87="",$C87="",N($E87)=0),"",ROUND(N($C87)*N($E87),2))</f>
        <v/>
      </c>
      <c r="G87" s="15" t="n"/>
    </row>
    <row r="88">
      <c r="A88" s="19" t="n"/>
      <c r="B88" s="15" t="n"/>
      <c r="C88" s="16" t="n"/>
      <c r="D88" s="15" t="n"/>
      <c r="E88" s="18">
        <f>IF($B88="","",IF(N(IFERROR(INDEX(Bestand!$I$2:$I$121,MATCH($B88,Bestand!$A$2:$A$121,0)),""))=0,"",IFERROR(INDEX(Bestand!$I$2:$I$121,MATCH($B88,Bestand!$A$2:$A$121,0)),"")))</f>
        <v/>
      </c>
      <c r="F88" s="18">
        <f>IF(OR($B88="",$C88="",N($E88)=0),"",ROUND(N($C88)*N($E88),2))</f>
        <v/>
      </c>
      <c r="G88" s="15" t="n"/>
    </row>
    <row r="89">
      <c r="A89" s="19" t="n"/>
      <c r="B89" s="15" t="n"/>
      <c r="C89" s="16" t="n"/>
      <c r="D89" s="15" t="n"/>
      <c r="E89" s="18">
        <f>IF($B89="","",IF(N(IFERROR(INDEX(Bestand!$I$2:$I$121,MATCH($B89,Bestand!$A$2:$A$121,0)),""))=0,"",IFERROR(INDEX(Bestand!$I$2:$I$121,MATCH($B89,Bestand!$A$2:$A$121,0)),"")))</f>
        <v/>
      </c>
      <c r="F89" s="18">
        <f>IF(OR($B89="",$C89="",N($E89)=0),"",ROUND(N($C89)*N($E89),2))</f>
        <v/>
      </c>
      <c r="G89" s="15" t="n"/>
    </row>
    <row r="90">
      <c r="A90" s="19" t="n"/>
      <c r="B90" s="15" t="n"/>
      <c r="C90" s="16" t="n"/>
      <c r="D90" s="15" t="n"/>
      <c r="E90" s="18">
        <f>IF($B90="","",IF(N(IFERROR(INDEX(Bestand!$I$2:$I$121,MATCH($B90,Bestand!$A$2:$A$121,0)),""))=0,"",IFERROR(INDEX(Bestand!$I$2:$I$121,MATCH($B90,Bestand!$A$2:$A$121,0)),"")))</f>
        <v/>
      </c>
      <c r="F90" s="18">
        <f>IF(OR($B90="",$C90="",N($E90)=0),"",ROUND(N($C90)*N($E90),2))</f>
        <v/>
      </c>
      <c r="G90" s="15" t="n"/>
    </row>
    <row r="91">
      <c r="A91" s="19" t="n"/>
      <c r="B91" s="15" t="n"/>
      <c r="C91" s="16" t="n"/>
      <c r="D91" s="15" t="n"/>
      <c r="E91" s="18">
        <f>IF($B91="","",IF(N(IFERROR(INDEX(Bestand!$I$2:$I$121,MATCH($B91,Bestand!$A$2:$A$121,0)),""))=0,"",IFERROR(INDEX(Bestand!$I$2:$I$121,MATCH($B91,Bestand!$A$2:$A$121,0)),"")))</f>
        <v/>
      </c>
      <c r="F91" s="18">
        <f>IF(OR($B91="",$C91="",N($E91)=0),"",ROUND(N($C91)*N($E91),2))</f>
        <v/>
      </c>
      <c r="G91" s="15" t="n"/>
    </row>
    <row r="92">
      <c r="A92" s="19" t="n"/>
      <c r="B92" s="15" t="n"/>
      <c r="C92" s="16" t="n"/>
      <c r="D92" s="15" t="n"/>
      <c r="E92" s="18">
        <f>IF($B92="","",IF(N(IFERROR(INDEX(Bestand!$I$2:$I$121,MATCH($B92,Bestand!$A$2:$A$121,0)),""))=0,"",IFERROR(INDEX(Bestand!$I$2:$I$121,MATCH($B92,Bestand!$A$2:$A$121,0)),"")))</f>
        <v/>
      </c>
      <c r="F92" s="18">
        <f>IF(OR($B92="",$C92="",N($E92)=0),"",ROUND(N($C92)*N($E92),2))</f>
        <v/>
      </c>
      <c r="G92" s="15" t="n"/>
    </row>
    <row r="93">
      <c r="A93" s="19" t="n"/>
      <c r="B93" s="15" t="n"/>
      <c r="C93" s="16" t="n"/>
      <c r="D93" s="15" t="n"/>
      <c r="E93" s="18">
        <f>IF($B93="","",IF(N(IFERROR(INDEX(Bestand!$I$2:$I$121,MATCH($B93,Bestand!$A$2:$A$121,0)),""))=0,"",IFERROR(INDEX(Bestand!$I$2:$I$121,MATCH($B93,Bestand!$A$2:$A$121,0)),"")))</f>
        <v/>
      </c>
      <c r="F93" s="18">
        <f>IF(OR($B93="",$C93="",N($E93)=0),"",ROUND(N($C93)*N($E93),2))</f>
        <v/>
      </c>
      <c r="G93" s="15" t="n"/>
    </row>
    <row r="94">
      <c r="A94" s="19" t="n"/>
      <c r="B94" s="15" t="n"/>
      <c r="C94" s="16" t="n"/>
      <c r="D94" s="15" t="n"/>
      <c r="E94" s="18">
        <f>IF($B94="","",IF(N(IFERROR(INDEX(Bestand!$I$2:$I$121,MATCH($B94,Bestand!$A$2:$A$121,0)),""))=0,"",IFERROR(INDEX(Bestand!$I$2:$I$121,MATCH($B94,Bestand!$A$2:$A$121,0)),"")))</f>
        <v/>
      </c>
      <c r="F94" s="18">
        <f>IF(OR($B94="",$C94="",N($E94)=0),"",ROUND(N($C94)*N($E94),2))</f>
        <v/>
      </c>
      <c r="G94" s="15" t="n"/>
    </row>
    <row r="95">
      <c r="A95" s="19" t="n"/>
      <c r="B95" s="15" t="n"/>
      <c r="C95" s="16" t="n"/>
      <c r="D95" s="15" t="n"/>
      <c r="E95" s="18">
        <f>IF($B95="","",IF(N(IFERROR(INDEX(Bestand!$I$2:$I$121,MATCH($B95,Bestand!$A$2:$A$121,0)),""))=0,"",IFERROR(INDEX(Bestand!$I$2:$I$121,MATCH($B95,Bestand!$A$2:$A$121,0)),"")))</f>
        <v/>
      </c>
      <c r="F95" s="18">
        <f>IF(OR($B95="",$C95="",N($E95)=0),"",ROUND(N($C95)*N($E95),2))</f>
        <v/>
      </c>
      <c r="G95" s="15" t="n"/>
    </row>
    <row r="96">
      <c r="A96" s="19" t="n"/>
      <c r="B96" s="15" t="n"/>
      <c r="C96" s="16" t="n"/>
      <c r="D96" s="15" t="n"/>
      <c r="E96" s="18">
        <f>IF($B96="","",IF(N(IFERROR(INDEX(Bestand!$I$2:$I$121,MATCH($B96,Bestand!$A$2:$A$121,0)),""))=0,"",IFERROR(INDEX(Bestand!$I$2:$I$121,MATCH($B96,Bestand!$A$2:$A$121,0)),"")))</f>
        <v/>
      </c>
      <c r="F96" s="18">
        <f>IF(OR($B96="",$C96="",N($E96)=0),"",ROUND(N($C96)*N($E96),2))</f>
        <v/>
      </c>
      <c r="G96" s="15" t="n"/>
    </row>
    <row r="97">
      <c r="A97" s="19" t="n"/>
      <c r="B97" s="15" t="n"/>
      <c r="C97" s="16" t="n"/>
      <c r="D97" s="15" t="n"/>
      <c r="E97" s="18">
        <f>IF($B97="","",IF(N(IFERROR(INDEX(Bestand!$I$2:$I$121,MATCH($B97,Bestand!$A$2:$A$121,0)),""))=0,"",IFERROR(INDEX(Bestand!$I$2:$I$121,MATCH($B97,Bestand!$A$2:$A$121,0)),"")))</f>
        <v/>
      </c>
      <c r="F97" s="18">
        <f>IF(OR($B97="",$C97="",N($E97)=0),"",ROUND(N($C97)*N($E97),2))</f>
        <v/>
      </c>
      <c r="G97" s="15" t="n"/>
    </row>
    <row r="98">
      <c r="A98" s="19" t="n"/>
      <c r="B98" s="15" t="n"/>
      <c r="C98" s="16" t="n"/>
      <c r="D98" s="15" t="n"/>
      <c r="E98" s="18">
        <f>IF($B98="","",IF(N(IFERROR(INDEX(Bestand!$I$2:$I$121,MATCH($B98,Bestand!$A$2:$A$121,0)),""))=0,"",IFERROR(INDEX(Bestand!$I$2:$I$121,MATCH($B98,Bestand!$A$2:$A$121,0)),"")))</f>
        <v/>
      </c>
      <c r="F98" s="18">
        <f>IF(OR($B98="",$C98="",N($E98)=0),"",ROUND(N($C98)*N($E98),2))</f>
        <v/>
      </c>
      <c r="G98" s="15" t="n"/>
    </row>
    <row r="99">
      <c r="A99" s="19" t="n"/>
      <c r="B99" s="15" t="n"/>
      <c r="C99" s="16" t="n"/>
      <c r="D99" s="15" t="n"/>
      <c r="E99" s="18">
        <f>IF($B99="","",IF(N(IFERROR(INDEX(Bestand!$I$2:$I$121,MATCH($B99,Bestand!$A$2:$A$121,0)),""))=0,"",IFERROR(INDEX(Bestand!$I$2:$I$121,MATCH($B99,Bestand!$A$2:$A$121,0)),"")))</f>
        <v/>
      </c>
      <c r="F99" s="18">
        <f>IF(OR($B99="",$C99="",N($E99)=0),"",ROUND(N($C99)*N($E99),2))</f>
        <v/>
      </c>
      <c r="G99" s="15" t="n"/>
    </row>
    <row r="100">
      <c r="A100" s="19" t="n"/>
      <c r="B100" s="15" t="n"/>
      <c r="C100" s="16" t="n"/>
      <c r="D100" s="15" t="n"/>
      <c r="E100" s="18">
        <f>IF($B100="","",IF(N(IFERROR(INDEX(Bestand!$I$2:$I$121,MATCH($B100,Bestand!$A$2:$A$121,0)),""))=0,"",IFERROR(INDEX(Bestand!$I$2:$I$121,MATCH($B100,Bestand!$A$2:$A$121,0)),"")))</f>
        <v/>
      </c>
      <c r="F100" s="18">
        <f>IF(OR($B100="",$C100="",N($E100)=0),"",ROUND(N($C100)*N($E100),2))</f>
        <v/>
      </c>
      <c r="G100" s="15" t="n"/>
    </row>
    <row r="101">
      <c r="A101" s="19" t="n"/>
      <c r="B101" s="15" t="n"/>
      <c r="C101" s="16" t="n"/>
      <c r="D101" s="15" t="n"/>
      <c r="E101" s="18">
        <f>IF($B101="","",IF(N(IFERROR(INDEX(Bestand!$I$2:$I$121,MATCH($B101,Bestand!$A$2:$A$121,0)),""))=0,"",IFERROR(INDEX(Bestand!$I$2:$I$121,MATCH($B101,Bestand!$A$2:$A$121,0)),"")))</f>
        <v/>
      </c>
      <c r="F101" s="18">
        <f>IF(OR($B101="",$C101="",N($E101)=0),"",ROUND(N($C101)*N($E101),2))</f>
        <v/>
      </c>
      <c r="G101" s="15" t="n"/>
    </row>
    <row r="102">
      <c r="A102" s="19" t="n"/>
      <c r="B102" s="15" t="n"/>
      <c r="C102" s="16" t="n"/>
      <c r="D102" s="15" t="n"/>
      <c r="E102" s="18">
        <f>IF($B102="","",IF(N(IFERROR(INDEX(Bestand!$I$2:$I$121,MATCH($B102,Bestand!$A$2:$A$121,0)),""))=0,"",IFERROR(INDEX(Bestand!$I$2:$I$121,MATCH($B102,Bestand!$A$2:$A$121,0)),"")))</f>
        <v/>
      </c>
      <c r="F102" s="18">
        <f>IF(OR($B102="",$C102="",N($E102)=0),"",ROUND(N($C102)*N($E102),2))</f>
        <v/>
      </c>
      <c r="G102" s="15" t="n"/>
    </row>
    <row r="103">
      <c r="A103" s="19" t="n"/>
      <c r="B103" s="15" t="n"/>
      <c r="C103" s="16" t="n"/>
      <c r="D103" s="15" t="n"/>
      <c r="E103" s="18">
        <f>IF($B103="","",IF(N(IFERROR(INDEX(Bestand!$I$2:$I$121,MATCH($B103,Bestand!$A$2:$A$121,0)),""))=0,"",IFERROR(INDEX(Bestand!$I$2:$I$121,MATCH($B103,Bestand!$A$2:$A$121,0)),"")))</f>
        <v/>
      </c>
      <c r="F103" s="18">
        <f>IF(OR($B103="",$C103="",N($E103)=0),"",ROUND(N($C103)*N($E103),2))</f>
        <v/>
      </c>
      <c r="G103" s="15" t="n"/>
    </row>
    <row r="104">
      <c r="A104" s="19" t="n"/>
      <c r="B104" s="15" t="n"/>
      <c r="C104" s="16" t="n"/>
      <c r="D104" s="15" t="n"/>
      <c r="E104" s="18">
        <f>IF($B104="","",IF(N(IFERROR(INDEX(Bestand!$I$2:$I$121,MATCH($B104,Bestand!$A$2:$A$121,0)),""))=0,"",IFERROR(INDEX(Bestand!$I$2:$I$121,MATCH($B104,Bestand!$A$2:$A$121,0)),"")))</f>
        <v/>
      </c>
      <c r="F104" s="18">
        <f>IF(OR($B104="",$C104="",N($E104)=0),"",ROUND(N($C104)*N($E104),2))</f>
        <v/>
      </c>
      <c r="G104" s="15" t="n"/>
    </row>
    <row r="105">
      <c r="A105" s="19" t="n"/>
      <c r="B105" s="15" t="n"/>
      <c r="C105" s="16" t="n"/>
      <c r="D105" s="15" t="n"/>
      <c r="E105" s="18">
        <f>IF($B105="","",IF(N(IFERROR(INDEX(Bestand!$I$2:$I$121,MATCH($B105,Bestand!$A$2:$A$121,0)),""))=0,"",IFERROR(INDEX(Bestand!$I$2:$I$121,MATCH($B105,Bestand!$A$2:$A$121,0)),"")))</f>
        <v/>
      </c>
      <c r="F105" s="18">
        <f>IF(OR($B105="",$C105="",N($E105)=0),"",ROUND(N($C105)*N($E105),2))</f>
        <v/>
      </c>
      <c r="G105" s="15" t="n"/>
    </row>
    <row r="106">
      <c r="A106" s="19" t="n"/>
      <c r="B106" s="15" t="n"/>
      <c r="C106" s="16" t="n"/>
      <c r="D106" s="15" t="n"/>
      <c r="E106" s="18">
        <f>IF($B106="","",IF(N(IFERROR(INDEX(Bestand!$I$2:$I$121,MATCH($B106,Bestand!$A$2:$A$121,0)),""))=0,"",IFERROR(INDEX(Bestand!$I$2:$I$121,MATCH($B106,Bestand!$A$2:$A$121,0)),"")))</f>
        <v/>
      </c>
      <c r="F106" s="18">
        <f>IF(OR($B106="",$C106="",N($E106)=0),"",ROUND(N($C106)*N($E106),2))</f>
        <v/>
      </c>
      <c r="G106" s="15" t="n"/>
    </row>
    <row r="107">
      <c r="A107" s="19" t="n"/>
      <c r="B107" s="15" t="n"/>
      <c r="C107" s="16" t="n"/>
      <c r="D107" s="15" t="n"/>
      <c r="E107" s="18">
        <f>IF($B107="","",IF(N(IFERROR(INDEX(Bestand!$I$2:$I$121,MATCH($B107,Bestand!$A$2:$A$121,0)),""))=0,"",IFERROR(INDEX(Bestand!$I$2:$I$121,MATCH($B107,Bestand!$A$2:$A$121,0)),"")))</f>
        <v/>
      </c>
      <c r="F107" s="18">
        <f>IF(OR($B107="",$C107="",N($E107)=0),"",ROUND(N($C107)*N($E107),2))</f>
        <v/>
      </c>
      <c r="G107" s="15" t="n"/>
    </row>
    <row r="108">
      <c r="A108" s="19" t="n"/>
      <c r="B108" s="15" t="n"/>
      <c r="C108" s="16" t="n"/>
      <c r="D108" s="15" t="n"/>
      <c r="E108" s="18">
        <f>IF($B108="","",IF(N(IFERROR(INDEX(Bestand!$I$2:$I$121,MATCH($B108,Bestand!$A$2:$A$121,0)),""))=0,"",IFERROR(INDEX(Bestand!$I$2:$I$121,MATCH($B108,Bestand!$A$2:$A$121,0)),"")))</f>
        <v/>
      </c>
      <c r="F108" s="18">
        <f>IF(OR($B108="",$C108="",N($E108)=0),"",ROUND(N($C108)*N($E108),2))</f>
        <v/>
      </c>
      <c r="G108" s="15" t="n"/>
    </row>
    <row r="109">
      <c r="A109" s="19" t="n"/>
      <c r="B109" s="15" t="n"/>
      <c r="C109" s="16" t="n"/>
      <c r="D109" s="15" t="n"/>
      <c r="E109" s="18">
        <f>IF($B109="","",IF(N(IFERROR(INDEX(Bestand!$I$2:$I$121,MATCH($B109,Bestand!$A$2:$A$121,0)),""))=0,"",IFERROR(INDEX(Bestand!$I$2:$I$121,MATCH($B109,Bestand!$A$2:$A$121,0)),"")))</f>
        <v/>
      </c>
      <c r="F109" s="18">
        <f>IF(OR($B109="",$C109="",N($E109)=0),"",ROUND(N($C109)*N($E109),2))</f>
        <v/>
      </c>
      <c r="G109" s="15" t="n"/>
    </row>
    <row r="110">
      <c r="A110" s="19" t="n"/>
      <c r="B110" s="15" t="n"/>
      <c r="C110" s="16" t="n"/>
      <c r="D110" s="15" t="n"/>
      <c r="E110" s="18">
        <f>IF($B110="","",IF(N(IFERROR(INDEX(Bestand!$I$2:$I$121,MATCH($B110,Bestand!$A$2:$A$121,0)),""))=0,"",IFERROR(INDEX(Bestand!$I$2:$I$121,MATCH($B110,Bestand!$A$2:$A$121,0)),"")))</f>
        <v/>
      </c>
      <c r="F110" s="18">
        <f>IF(OR($B110="",$C110="",N($E110)=0),"",ROUND(N($C110)*N($E110),2))</f>
        <v/>
      </c>
      <c r="G110" s="15" t="n"/>
    </row>
    <row r="111">
      <c r="A111" s="19" t="n"/>
      <c r="B111" s="15" t="n"/>
      <c r="C111" s="16" t="n"/>
      <c r="D111" s="15" t="n"/>
      <c r="E111" s="18">
        <f>IF($B111="","",IF(N(IFERROR(INDEX(Bestand!$I$2:$I$121,MATCH($B111,Bestand!$A$2:$A$121,0)),""))=0,"",IFERROR(INDEX(Bestand!$I$2:$I$121,MATCH($B111,Bestand!$A$2:$A$121,0)),"")))</f>
        <v/>
      </c>
      <c r="F111" s="18">
        <f>IF(OR($B111="",$C111="",N($E111)=0),"",ROUND(N($C111)*N($E111),2))</f>
        <v/>
      </c>
      <c r="G111" s="15" t="n"/>
    </row>
    <row r="112">
      <c r="A112" s="19" t="n"/>
      <c r="B112" s="15" t="n"/>
      <c r="C112" s="16" t="n"/>
      <c r="D112" s="15" t="n"/>
      <c r="E112" s="18">
        <f>IF($B112="","",IF(N(IFERROR(INDEX(Bestand!$I$2:$I$121,MATCH($B112,Bestand!$A$2:$A$121,0)),""))=0,"",IFERROR(INDEX(Bestand!$I$2:$I$121,MATCH($B112,Bestand!$A$2:$A$121,0)),"")))</f>
        <v/>
      </c>
      <c r="F112" s="18">
        <f>IF(OR($B112="",$C112="",N($E112)=0),"",ROUND(N($C112)*N($E112),2))</f>
        <v/>
      </c>
      <c r="G112" s="15" t="n"/>
    </row>
    <row r="113">
      <c r="A113" s="19" t="n"/>
      <c r="B113" s="15" t="n"/>
      <c r="C113" s="16" t="n"/>
      <c r="D113" s="15" t="n"/>
      <c r="E113" s="18">
        <f>IF($B113="","",IF(N(IFERROR(INDEX(Bestand!$I$2:$I$121,MATCH($B113,Bestand!$A$2:$A$121,0)),""))=0,"",IFERROR(INDEX(Bestand!$I$2:$I$121,MATCH($B113,Bestand!$A$2:$A$121,0)),"")))</f>
        <v/>
      </c>
      <c r="F113" s="18">
        <f>IF(OR($B113="",$C113="",N($E113)=0),"",ROUND(N($C113)*N($E113),2))</f>
        <v/>
      </c>
      <c r="G113" s="15" t="n"/>
    </row>
    <row r="114">
      <c r="A114" s="19" t="n"/>
      <c r="B114" s="15" t="n"/>
      <c r="C114" s="16" t="n"/>
      <c r="D114" s="15" t="n"/>
      <c r="E114" s="18">
        <f>IF($B114="","",IF(N(IFERROR(INDEX(Bestand!$I$2:$I$121,MATCH($B114,Bestand!$A$2:$A$121,0)),""))=0,"",IFERROR(INDEX(Bestand!$I$2:$I$121,MATCH($B114,Bestand!$A$2:$A$121,0)),"")))</f>
        <v/>
      </c>
      <c r="F114" s="18">
        <f>IF(OR($B114="",$C114="",N($E114)=0),"",ROUND(N($C114)*N($E114),2))</f>
        <v/>
      </c>
      <c r="G114" s="15" t="n"/>
    </row>
    <row r="115">
      <c r="A115" s="19" t="n"/>
      <c r="B115" s="15" t="n"/>
      <c r="C115" s="16" t="n"/>
      <c r="D115" s="15" t="n"/>
      <c r="E115" s="18">
        <f>IF($B115="","",IF(N(IFERROR(INDEX(Bestand!$I$2:$I$121,MATCH($B115,Bestand!$A$2:$A$121,0)),""))=0,"",IFERROR(INDEX(Bestand!$I$2:$I$121,MATCH($B115,Bestand!$A$2:$A$121,0)),"")))</f>
        <v/>
      </c>
      <c r="F115" s="18">
        <f>IF(OR($B115="",$C115="",N($E115)=0),"",ROUND(N($C115)*N($E115),2))</f>
        <v/>
      </c>
      <c r="G115" s="15" t="n"/>
    </row>
    <row r="116">
      <c r="A116" s="19" t="n"/>
      <c r="B116" s="15" t="n"/>
      <c r="C116" s="16" t="n"/>
      <c r="D116" s="15" t="n"/>
      <c r="E116" s="18">
        <f>IF($B116="","",IF(N(IFERROR(INDEX(Bestand!$I$2:$I$121,MATCH($B116,Bestand!$A$2:$A$121,0)),""))=0,"",IFERROR(INDEX(Bestand!$I$2:$I$121,MATCH($B116,Bestand!$A$2:$A$121,0)),"")))</f>
        <v/>
      </c>
      <c r="F116" s="18">
        <f>IF(OR($B116="",$C116="",N($E116)=0),"",ROUND(N($C116)*N($E116),2))</f>
        <v/>
      </c>
      <c r="G116" s="15" t="n"/>
    </row>
    <row r="117">
      <c r="A117" s="19" t="n"/>
      <c r="B117" s="15" t="n"/>
      <c r="C117" s="16" t="n"/>
      <c r="D117" s="15" t="n"/>
      <c r="E117" s="18">
        <f>IF($B117="","",IF(N(IFERROR(INDEX(Bestand!$I$2:$I$121,MATCH($B117,Bestand!$A$2:$A$121,0)),""))=0,"",IFERROR(INDEX(Bestand!$I$2:$I$121,MATCH($B117,Bestand!$A$2:$A$121,0)),"")))</f>
        <v/>
      </c>
      <c r="F117" s="18">
        <f>IF(OR($B117="",$C117="",N($E117)=0),"",ROUND(N($C117)*N($E117),2))</f>
        <v/>
      </c>
      <c r="G117" s="15" t="n"/>
    </row>
    <row r="118">
      <c r="A118" s="19" t="n"/>
      <c r="B118" s="15" t="n"/>
      <c r="C118" s="16" t="n"/>
      <c r="D118" s="15" t="n"/>
      <c r="E118" s="18">
        <f>IF($B118="","",IF(N(IFERROR(INDEX(Bestand!$I$2:$I$121,MATCH($B118,Bestand!$A$2:$A$121,0)),""))=0,"",IFERROR(INDEX(Bestand!$I$2:$I$121,MATCH($B118,Bestand!$A$2:$A$121,0)),"")))</f>
        <v/>
      </c>
      <c r="F118" s="18">
        <f>IF(OR($B118="",$C118="",N($E118)=0),"",ROUND(N($C118)*N($E118),2))</f>
        <v/>
      </c>
      <c r="G118" s="15" t="n"/>
    </row>
    <row r="119">
      <c r="A119" s="19" t="n"/>
      <c r="B119" s="15" t="n"/>
      <c r="C119" s="16" t="n"/>
      <c r="D119" s="15" t="n"/>
      <c r="E119" s="18">
        <f>IF($B119="","",IF(N(IFERROR(INDEX(Bestand!$I$2:$I$121,MATCH($B119,Bestand!$A$2:$A$121,0)),""))=0,"",IFERROR(INDEX(Bestand!$I$2:$I$121,MATCH($B119,Bestand!$A$2:$A$121,0)),"")))</f>
        <v/>
      </c>
      <c r="F119" s="18">
        <f>IF(OR($B119="",$C119="",N($E119)=0),"",ROUND(N($C119)*N($E119),2))</f>
        <v/>
      </c>
      <c r="G119" s="15" t="n"/>
    </row>
    <row r="120">
      <c r="A120" s="19" t="n"/>
      <c r="B120" s="15" t="n"/>
      <c r="C120" s="16" t="n"/>
      <c r="D120" s="15" t="n"/>
      <c r="E120" s="18">
        <f>IF($B120="","",IF(N(IFERROR(INDEX(Bestand!$I$2:$I$121,MATCH($B120,Bestand!$A$2:$A$121,0)),""))=0,"",IFERROR(INDEX(Bestand!$I$2:$I$121,MATCH($B120,Bestand!$A$2:$A$121,0)),"")))</f>
        <v/>
      </c>
      <c r="F120" s="18">
        <f>IF(OR($B120="",$C120="",N($E120)=0),"",ROUND(N($C120)*N($E120),2))</f>
        <v/>
      </c>
      <c r="G120" s="15" t="n"/>
    </row>
    <row r="121">
      <c r="A121" s="19" t="n"/>
      <c r="B121" s="15" t="n"/>
      <c r="C121" s="16" t="n"/>
      <c r="D121" s="15" t="n"/>
      <c r="E121" s="18">
        <f>IF($B121="","",IF(N(IFERROR(INDEX(Bestand!$I$2:$I$121,MATCH($B121,Bestand!$A$2:$A$121,0)),""))=0,"",IFERROR(INDEX(Bestand!$I$2:$I$121,MATCH($B121,Bestand!$A$2:$A$121,0)),"")))</f>
        <v/>
      </c>
      <c r="F121" s="18">
        <f>IF(OR($B121="",$C121="",N($E121)=0),"",ROUND(N($C121)*N($E121),2))</f>
        <v/>
      </c>
      <c r="G121" s="15" t="n"/>
    </row>
    <row r="122">
      <c r="A122" s="19" t="n"/>
      <c r="B122" s="15" t="n"/>
      <c r="C122" s="16" t="n"/>
      <c r="D122" s="15" t="n"/>
      <c r="E122" s="18">
        <f>IF($B122="","",IF(N(IFERROR(INDEX(Bestand!$I$2:$I$121,MATCH($B122,Bestand!$A$2:$A$121,0)),""))=0,"",IFERROR(INDEX(Bestand!$I$2:$I$121,MATCH($B122,Bestand!$A$2:$A$121,0)),"")))</f>
        <v/>
      </c>
      <c r="F122" s="18">
        <f>IF(OR($B122="",$C122="",N($E122)=0),"",ROUND(N($C122)*N($E122),2))</f>
        <v/>
      </c>
      <c r="G122" s="15" t="n"/>
    </row>
    <row r="123">
      <c r="A123" s="19" t="n"/>
      <c r="B123" s="15" t="n"/>
      <c r="C123" s="16" t="n"/>
      <c r="D123" s="15" t="n"/>
      <c r="E123" s="18">
        <f>IF($B123="","",IF(N(IFERROR(INDEX(Bestand!$I$2:$I$121,MATCH($B123,Bestand!$A$2:$A$121,0)),""))=0,"",IFERROR(INDEX(Bestand!$I$2:$I$121,MATCH($B123,Bestand!$A$2:$A$121,0)),"")))</f>
        <v/>
      </c>
      <c r="F123" s="18">
        <f>IF(OR($B123="",$C123="",N($E123)=0),"",ROUND(N($C123)*N($E123),2))</f>
        <v/>
      </c>
      <c r="G123" s="15" t="n"/>
    </row>
    <row r="124">
      <c r="A124" s="19" t="n"/>
      <c r="B124" s="15" t="n"/>
      <c r="C124" s="16" t="n"/>
      <c r="D124" s="15" t="n"/>
      <c r="E124" s="18">
        <f>IF($B124="","",IF(N(IFERROR(INDEX(Bestand!$I$2:$I$121,MATCH($B124,Bestand!$A$2:$A$121,0)),""))=0,"",IFERROR(INDEX(Bestand!$I$2:$I$121,MATCH($B124,Bestand!$A$2:$A$121,0)),"")))</f>
        <v/>
      </c>
      <c r="F124" s="18">
        <f>IF(OR($B124="",$C124="",N($E124)=0),"",ROUND(N($C124)*N($E124),2))</f>
        <v/>
      </c>
      <c r="G124" s="15" t="n"/>
    </row>
    <row r="125">
      <c r="A125" s="19" t="n"/>
      <c r="B125" s="15" t="n"/>
      <c r="C125" s="16" t="n"/>
      <c r="D125" s="15" t="n"/>
      <c r="E125" s="18">
        <f>IF($B125="","",IF(N(IFERROR(INDEX(Bestand!$I$2:$I$121,MATCH($B125,Bestand!$A$2:$A$121,0)),""))=0,"",IFERROR(INDEX(Bestand!$I$2:$I$121,MATCH($B125,Bestand!$A$2:$A$121,0)),"")))</f>
        <v/>
      </c>
      <c r="F125" s="18">
        <f>IF(OR($B125="",$C125="",N($E125)=0),"",ROUND(N($C125)*N($E125),2))</f>
        <v/>
      </c>
      <c r="G125" s="15" t="n"/>
    </row>
    <row r="126">
      <c r="A126" s="19" t="n"/>
      <c r="B126" s="15" t="n"/>
      <c r="C126" s="16" t="n"/>
      <c r="D126" s="15" t="n"/>
      <c r="E126" s="18">
        <f>IF($B126="","",IF(N(IFERROR(INDEX(Bestand!$I$2:$I$121,MATCH($B126,Bestand!$A$2:$A$121,0)),""))=0,"",IFERROR(INDEX(Bestand!$I$2:$I$121,MATCH($B126,Bestand!$A$2:$A$121,0)),"")))</f>
        <v/>
      </c>
      <c r="F126" s="18">
        <f>IF(OR($B126="",$C126="",N($E126)=0),"",ROUND(N($C126)*N($E126),2))</f>
        <v/>
      </c>
      <c r="G126" s="15" t="n"/>
    </row>
    <row r="127">
      <c r="A127" s="19" t="n"/>
      <c r="B127" s="15" t="n"/>
      <c r="C127" s="16" t="n"/>
      <c r="D127" s="15" t="n"/>
      <c r="E127" s="18">
        <f>IF($B127="","",IF(N(IFERROR(INDEX(Bestand!$I$2:$I$121,MATCH($B127,Bestand!$A$2:$A$121,0)),""))=0,"",IFERROR(INDEX(Bestand!$I$2:$I$121,MATCH($B127,Bestand!$A$2:$A$121,0)),"")))</f>
        <v/>
      </c>
      <c r="F127" s="18">
        <f>IF(OR($B127="",$C127="",N($E127)=0),"",ROUND(N($C127)*N($E127),2))</f>
        <v/>
      </c>
      <c r="G127" s="15" t="n"/>
    </row>
    <row r="128">
      <c r="A128" s="19" t="n"/>
      <c r="B128" s="15" t="n"/>
      <c r="C128" s="16" t="n"/>
      <c r="D128" s="15" t="n"/>
      <c r="E128" s="18">
        <f>IF($B128="","",IF(N(IFERROR(INDEX(Bestand!$I$2:$I$121,MATCH($B128,Bestand!$A$2:$A$121,0)),""))=0,"",IFERROR(INDEX(Bestand!$I$2:$I$121,MATCH($B128,Bestand!$A$2:$A$121,0)),"")))</f>
        <v/>
      </c>
      <c r="F128" s="18">
        <f>IF(OR($B128="",$C128="",N($E128)=0),"",ROUND(N($C128)*N($E128),2))</f>
        <v/>
      </c>
      <c r="G128" s="15" t="n"/>
    </row>
    <row r="129">
      <c r="A129" s="19" t="n"/>
      <c r="B129" s="15" t="n"/>
      <c r="C129" s="16" t="n"/>
      <c r="D129" s="15" t="n"/>
      <c r="E129" s="18">
        <f>IF($B129="","",IF(N(IFERROR(INDEX(Bestand!$I$2:$I$121,MATCH($B129,Bestand!$A$2:$A$121,0)),""))=0,"",IFERROR(INDEX(Bestand!$I$2:$I$121,MATCH($B129,Bestand!$A$2:$A$121,0)),"")))</f>
        <v/>
      </c>
      <c r="F129" s="18">
        <f>IF(OR($B129="",$C129="",N($E129)=0),"",ROUND(N($C129)*N($E129),2))</f>
        <v/>
      </c>
      <c r="G129" s="15" t="n"/>
    </row>
    <row r="130">
      <c r="A130" s="19" t="n"/>
      <c r="B130" s="15" t="n"/>
      <c r="C130" s="16" t="n"/>
      <c r="D130" s="15" t="n"/>
      <c r="E130" s="18">
        <f>IF($B130="","",IF(N(IFERROR(INDEX(Bestand!$I$2:$I$121,MATCH($B130,Bestand!$A$2:$A$121,0)),""))=0,"",IFERROR(INDEX(Bestand!$I$2:$I$121,MATCH($B130,Bestand!$A$2:$A$121,0)),"")))</f>
        <v/>
      </c>
      <c r="F130" s="18">
        <f>IF(OR($B130="",$C130="",N($E130)=0),"",ROUND(N($C130)*N($E130),2))</f>
        <v/>
      </c>
      <c r="G130" s="15" t="n"/>
    </row>
    <row r="131">
      <c r="A131" s="19" t="n"/>
      <c r="B131" s="15" t="n"/>
      <c r="C131" s="16" t="n"/>
      <c r="D131" s="15" t="n"/>
      <c r="E131" s="18">
        <f>IF($B131="","",IF(N(IFERROR(INDEX(Bestand!$I$2:$I$121,MATCH($B131,Bestand!$A$2:$A$121,0)),""))=0,"",IFERROR(INDEX(Bestand!$I$2:$I$121,MATCH($B131,Bestand!$A$2:$A$121,0)),"")))</f>
        <v/>
      </c>
      <c r="F131" s="18">
        <f>IF(OR($B131="",$C131="",N($E131)=0),"",ROUND(N($C131)*N($E131),2))</f>
        <v/>
      </c>
      <c r="G131" s="15" t="n"/>
    </row>
    <row r="132">
      <c r="A132" s="19" t="n"/>
      <c r="B132" s="15" t="n"/>
      <c r="C132" s="16" t="n"/>
      <c r="D132" s="15" t="n"/>
      <c r="E132" s="18">
        <f>IF($B132="","",IF(N(IFERROR(INDEX(Bestand!$I$2:$I$121,MATCH($B132,Bestand!$A$2:$A$121,0)),""))=0,"",IFERROR(INDEX(Bestand!$I$2:$I$121,MATCH($B132,Bestand!$A$2:$A$121,0)),"")))</f>
        <v/>
      </c>
      <c r="F132" s="18">
        <f>IF(OR($B132="",$C132="",N($E132)=0),"",ROUND(N($C132)*N($E132),2))</f>
        <v/>
      </c>
      <c r="G132" s="15" t="n"/>
    </row>
    <row r="133">
      <c r="A133" s="19" t="n"/>
      <c r="B133" s="15" t="n"/>
      <c r="C133" s="16" t="n"/>
      <c r="D133" s="15" t="n"/>
      <c r="E133" s="18">
        <f>IF($B133="","",IF(N(IFERROR(INDEX(Bestand!$I$2:$I$121,MATCH($B133,Bestand!$A$2:$A$121,0)),""))=0,"",IFERROR(INDEX(Bestand!$I$2:$I$121,MATCH($B133,Bestand!$A$2:$A$121,0)),"")))</f>
        <v/>
      </c>
      <c r="F133" s="18">
        <f>IF(OR($B133="",$C133="",N($E133)=0),"",ROUND(N($C133)*N($E133),2))</f>
        <v/>
      </c>
      <c r="G133" s="15" t="n"/>
    </row>
    <row r="134">
      <c r="A134" s="19" t="n"/>
      <c r="B134" s="15" t="n"/>
      <c r="C134" s="16" t="n"/>
      <c r="D134" s="15" t="n"/>
      <c r="E134" s="18">
        <f>IF($B134="","",IF(N(IFERROR(INDEX(Bestand!$I$2:$I$121,MATCH($B134,Bestand!$A$2:$A$121,0)),""))=0,"",IFERROR(INDEX(Bestand!$I$2:$I$121,MATCH($B134,Bestand!$A$2:$A$121,0)),"")))</f>
        <v/>
      </c>
      <c r="F134" s="18">
        <f>IF(OR($B134="",$C134="",N($E134)=0),"",ROUND(N($C134)*N($E134),2))</f>
        <v/>
      </c>
      <c r="G134" s="15" t="n"/>
    </row>
    <row r="135">
      <c r="A135" s="19" t="n"/>
      <c r="B135" s="15" t="n"/>
      <c r="C135" s="16" t="n"/>
      <c r="D135" s="15" t="n"/>
      <c r="E135" s="18">
        <f>IF($B135="","",IF(N(IFERROR(INDEX(Bestand!$I$2:$I$121,MATCH($B135,Bestand!$A$2:$A$121,0)),""))=0,"",IFERROR(INDEX(Bestand!$I$2:$I$121,MATCH($B135,Bestand!$A$2:$A$121,0)),"")))</f>
        <v/>
      </c>
      <c r="F135" s="18">
        <f>IF(OR($B135="",$C135="",N($E135)=0),"",ROUND(N($C135)*N($E135),2))</f>
        <v/>
      </c>
      <c r="G135" s="15" t="n"/>
    </row>
    <row r="136">
      <c r="A136" s="19" t="n"/>
      <c r="B136" s="15" t="n"/>
      <c r="C136" s="16" t="n"/>
      <c r="D136" s="15" t="n"/>
      <c r="E136" s="18">
        <f>IF($B136="","",IF(N(IFERROR(INDEX(Bestand!$I$2:$I$121,MATCH($B136,Bestand!$A$2:$A$121,0)),""))=0,"",IFERROR(INDEX(Bestand!$I$2:$I$121,MATCH($B136,Bestand!$A$2:$A$121,0)),"")))</f>
        <v/>
      </c>
      <c r="F136" s="18">
        <f>IF(OR($B136="",$C136="",N($E136)=0),"",ROUND(N($C136)*N($E136),2))</f>
        <v/>
      </c>
      <c r="G136" s="15" t="n"/>
    </row>
    <row r="137">
      <c r="A137" s="19" t="n"/>
      <c r="B137" s="15" t="n"/>
      <c r="C137" s="16" t="n"/>
      <c r="D137" s="15" t="n"/>
      <c r="E137" s="18">
        <f>IF($B137="","",IF(N(IFERROR(INDEX(Bestand!$I$2:$I$121,MATCH($B137,Bestand!$A$2:$A$121,0)),""))=0,"",IFERROR(INDEX(Bestand!$I$2:$I$121,MATCH($B137,Bestand!$A$2:$A$121,0)),"")))</f>
        <v/>
      </c>
      <c r="F137" s="18">
        <f>IF(OR($B137="",$C137="",N($E137)=0),"",ROUND(N($C137)*N($E137),2))</f>
        <v/>
      </c>
      <c r="G137" s="15" t="n"/>
    </row>
    <row r="138">
      <c r="A138" s="19" t="n"/>
      <c r="B138" s="15" t="n"/>
      <c r="C138" s="16" t="n"/>
      <c r="D138" s="15" t="n"/>
      <c r="E138" s="18">
        <f>IF($B138="","",IF(N(IFERROR(INDEX(Bestand!$I$2:$I$121,MATCH($B138,Bestand!$A$2:$A$121,0)),""))=0,"",IFERROR(INDEX(Bestand!$I$2:$I$121,MATCH($B138,Bestand!$A$2:$A$121,0)),"")))</f>
        <v/>
      </c>
      <c r="F138" s="18">
        <f>IF(OR($B138="",$C138="",N($E138)=0),"",ROUND(N($C138)*N($E138),2))</f>
        <v/>
      </c>
      <c r="G138" s="15" t="n"/>
    </row>
    <row r="139">
      <c r="A139" s="19" t="n"/>
      <c r="B139" s="15" t="n"/>
      <c r="C139" s="16" t="n"/>
      <c r="D139" s="15" t="n"/>
      <c r="E139" s="18">
        <f>IF($B139="","",IF(N(IFERROR(INDEX(Bestand!$I$2:$I$121,MATCH($B139,Bestand!$A$2:$A$121,0)),""))=0,"",IFERROR(INDEX(Bestand!$I$2:$I$121,MATCH($B139,Bestand!$A$2:$A$121,0)),"")))</f>
        <v/>
      </c>
      <c r="F139" s="18">
        <f>IF(OR($B139="",$C139="",N($E139)=0),"",ROUND(N($C139)*N($E139),2))</f>
        <v/>
      </c>
      <c r="G139" s="15" t="n"/>
    </row>
    <row r="140">
      <c r="A140" s="19" t="n"/>
      <c r="B140" s="15" t="n"/>
      <c r="C140" s="16" t="n"/>
      <c r="D140" s="15" t="n"/>
      <c r="E140" s="18">
        <f>IF($B140="","",IF(N(IFERROR(INDEX(Bestand!$I$2:$I$121,MATCH($B140,Bestand!$A$2:$A$121,0)),""))=0,"",IFERROR(INDEX(Bestand!$I$2:$I$121,MATCH($B140,Bestand!$A$2:$A$121,0)),"")))</f>
        <v/>
      </c>
      <c r="F140" s="18">
        <f>IF(OR($B140="",$C140="",N($E140)=0),"",ROUND(N($C140)*N($E140),2))</f>
        <v/>
      </c>
      <c r="G140" s="15" t="n"/>
    </row>
    <row r="141">
      <c r="A141" s="19" t="n"/>
      <c r="B141" s="15" t="n"/>
      <c r="C141" s="16" t="n"/>
      <c r="D141" s="15" t="n"/>
      <c r="E141" s="18">
        <f>IF($B141="","",IF(N(IFERROR(INDEX(Bestand!$I$2:$I$121,MATCH($B141,Bestand!$A$2:$A$121,0)),""))=0,"",IFERROR(INDEX(Bestand!$I$2:$I$121,MATCH($B141,Bestand!$A$2:$A$121,0)),"")))</f>
        <v/>
      </c>
      <c r="F141" s="18">
        <f>IF(OR($B141="",$C141="",N($E141)=0),"",ROUND(N($C141)*N($E141),2))</f>
        <v/>
      </c>
      <c r="G141" s="15" t="n"/>
    </row>
    <row r="142">
      <c r="A142" s="19" t="n"/>
      <c r="B142" s="15" t="n"/>
      <c r="C142" s="16" t="n"/>
      <c r="D142" s="15" t="n"/>
      <c r="E142" s="18">
        <f>IF($B142="","",IF(N(IFERROR(INDEX(Bestand!$I$2:$I$121,MATCH($B142,Bestand!$A$2:$A$121,0)),""))=0,"",IFERROR(INDEX(Bestand!$I$2:$I$121,MATCH($B142,Bestand!$A$2:$A$121,0)),"")))</f>
        <v/>
      </c>
      <c r="F142" s="18">
        <f>IF(OR($B142="",$C142="",N($E142)=0),"",ROUND(N($C142)*N($E142),2))</f>
        <v/>
      </c>
      <c r="G142" s="15" t="n"/>
    </row>
    <row r="143">
      <c r="A143" s="19" t="n"/>
      <c r="B143" s="15" t="n"/>
      <c r="C143" s="16" t="n"/>
      <c r="D143" s="15" t="n"/>
      <c r="E143" s="18">
        <f>IF($B143="","",IF(N(IFERROR(INDEX(Bestand!$I$2:$I$121,MATCH($B143,Bestand!$A$2:$A$121,0)),""))=0,"",IFERROR(INDEX(Bestand!$I$2:$I$121,MATCH($B143,Bestand!$A$2:$A$121,0)),"")))</f>
        <v/>
      </c>
      <c r="F143" s="18">
        <f>IF(OR($B143="",$C143="",N($E143)=0),"",ROUND(N($C143)*N($E143),2))</f>
        <v/>
      </c>
      <c r="G143" s="15" t="n"/>
    </row>
    <row r="144">
      <c r="A144" s="19" t="n"/>
      <c r="B144" s="15" t="n"/>
      <c r="C144" s="16" t="n"/>
      <c r="D144" s="15" t="n"/>
      <c r="E144" s="18">
        <f>IF($B144="","",IF(N(IFERROR(INDEX(Bestand!$I$2:$I$121,MATCH($B144,Bestand!$A$2:$A$121,0)),""))=0,"",IFERROR(INDEX(Bestand!$I$2:$I$121,MATCH($B144,Bestand!$A$2:$A$121,0)),"")))</f>
        <v/>
      </c>
      <c r="F144" s="18">
        <f>IF(OR($B144="",$C144="",N($E144)=0),"",ROUND(N($C144)*N($E144),2))</f>
        <v/>
      </c>
      <c r="G144" s="15" t="n"/>
    </row>
    <row r="145">
      <c r="A145" s="19" t="n"/>
      <c r="B145" s="15" t="n"/>
      <c r="C145" s="16" t="n"/>
      <c r="D145" s="15" t="n"/>
      <c r="E145" s="18">
        <f>IF($B145="","",IF(N(IFERROR(INDEX(Bestand!$I$2:$I$121,MATCH($B145,Bestand!$A$2:$A$121,0)),""))=0,"",IFERROR(INDEX(Bestand!$I$2:$I$121,MATCH($B145,Bestand!$A$2:$A$121,0)),"")))</f>
        <v/>
      </c>
      <c r="F145" s="18">
        <f>IF(OR($B145="",$C145="",N($E145)=0),"",ROUND(N($C145)*N($E145),2))</f>
        <v/>
      </c>
      <c r="G145" s="15" t="n"/>
    </row>
    <row r="146">
      <c r="A146" s="19" t="n"/>
      <c r="B146" s="15" t="n"/>
      <c r="C146" s="16" t="n"/>
      <c r="D146" s="15" t="n"/>
      <c r="E146" s="18">
        <f>IF($B146="","",IF(N(IFERROR(INDEX(Bestand!$I$2:$I$121,MATCH($B146,Bestand!$A$2:$A$121,0)),""))=0,"",IFERROR(INDEX(Bestand!$I$2:$I$121,MATCH($B146,Bestand!$A$2:$A$121,0)),"")))</f>
        <v/>
      </c>
      <c r="F146" s="18">
        <f>IF(OR($B146="",$C146="",N($E146)=0),"",ROUND(N($C146)*N($E146),2))</f>
        <v/>
      </c>
      <c r="G146" s="15" t="n"/>
    </row>
    <row r="147">
      <c r="A147" s="19" t="n"/>
      <c r="B147" s="15" t="n"/>
      <c r="C147" s="16" t="n"/>
      <c r="D147" s="15" t="n"/>
      <c r="E147" s="18">
        <f>IF($B147="","",IF(N(IFERROR(INDEX(Bestand!$I$2:$I$121,MATCH($B147,Bestand!$A$2:$A$121,0)),""))=0,"",IFERROR(INDEX(Bestand!$I$2:$I$121,MATCH($B147,Bestand!$A$2:$A$121,0)),"")))</f>
        <v/>
      </c>
      <c r="F147" s="18">
        <f>IF(OR($B147="",$C147="",N($E147)=0),"",ROUND(N($C147)*N($E147),2))</f>
        <v/>
      </c>
      <c r="G147" s="15" t="n"/>
    </row>
    <row r="148">
      <c r="A148" s="19" t="n"/>
      <c r="B148" s="15" t="n"/>
      <c r="C148" s="16" t="n"/>
      <c r="D148" s="15" t="n"/>
      <c r="E148" s="18">
        <f>IF($B148="","",IF(N(IFERROR(INDEX(Bestand!$I$2:$I$121,MATCH($B148,Bestand!$A$2:$A$121,0)),""))=0,"",IFERROR(INDEX(Bestand!$I$2:$I$121,MATCH($B148,Bestand!$A$2:$A$121,0)),"")))</f>
        <v/>
      </c>
      <c r="F148" s="18">
        <f>IF(OR($B148="",$C148="",N($E148)=0),"",ROUND(N($C148)*N($E148),2))</f>
        <v/>
      </c>
      <c r="G148" s="15" t="n"/>
    </row>
    <row r="149">
      <c r="A149" s="19" t="n"/>
      <c r="B149" s="15" t="n"/>
      <c r="C149" s="16" t="n"/>
      <c r="D149" s="15" t="n"/>
      <c r="E149" s="18">
        <f>IF($B149="","",IF(N(IFERROR(INDEX(Bestand!$I$2:$I$121,MATCH($B149,Bestand!$A$2:$A$121,0)),""))=0,"",IFERROR(INDEX(Bestand!$I$2:$I$121,MATCH($B149,Bestand!$A$2:$A$121,0)),"")))</f>
        <v/>
      </c>
      <c r="F149" s="18">
        <f>IF(OR($B149="",$C149="",N($E149)=0),"",ROUND(N($C149)*N($E149),2))</f>
        <v/>
      </c>
      <c r="G149" s="15" t="n"/>
    </row>
    <row r="150">
      <c r="A150" s="19" t="n"/>
      <c r="B150" s="15" t="n"/>
      <c r="C150" s="16" t="n"/>
      <c r="D150" s="15" t="n"/>
      <c r="E150" s="18">
        <f>IF($B150="","",IF(N(IFERROR(INDEX(Bestand!$I$2:$I$121,MATCH($B150,Bestand!$A$2:$A$121,0)),""))=0,"",IFERROR(INDEX(Bestand!$I$2:$I$121,MATCH($B150,Bestand!$A$2:$A$121,0)),"")))</f>
        <v/>
      </c>
      <c r="F150" s="18">
        <f>IF(OR($B150="",$C150="",N($E150)=0),"",ROUND(N($C150)*N($E150),2))</f>
        <v/>
      </c>
      <c r="G150" s="15" t="n"/>
    </row>
    <row r="151">
      <c r="A151" s="19" t="n"/>
      <c r="B151" s="15" t="n"/>
      <c r="C151" s="16" t="n"/>
      <c r="D151" s="15" t="n"/>
      <c r="E151" s="18">
        <f>IF($B151="","",IF(N(IFERROR(INDEX(Bestand!$I$2:$I$121,MATCH($B151,Bestand!$A$2:$A$121,0)),""))=0,"",IFERROR(INDEX(Bestand!$I$2:$I$121,MATCH($B151,Bestand!$A$2:$A$121,0)),"")))</f>
        <v/>
      </c>
      <c r="F151" s="18">
        <f>IF(OR($B151="",$C151="",N($E151)=0),"",ROUND(N($C151)*N($E151),2))</f>
        <v/>
      </c>
      <c r="G151" s="15" t="n"/>
    </row>
    <row r="152">
      <c r="A152" s="19" t="n"/>
      <c r="B152" s="15" t="n"/>
      <c r="C152" s="16" t="n"/>
      <c r="D152" s="15" t="n"/>
      <c r="E152" s="18">
        <f>IF($B152="","",IF(N(IFERROR(INDEX(Bestand!$I$2:$I$121,MATCH($B152,Bestand!$A$2:$A$121,0)),""))=0,"",IFERROR(INDEX(Bestand!$I$2:$I$121,MATCH($B152,Bestand!$A$2:$A$121,0)),"")))</f>
        <v/>
      </c>
      <c r="F152" s="18">
        <f>IF(OR($B152="",$C152="",N($E152)=0),"",ROUND(N($C152)*N($E152),2))</f>
        <v/>
      </c>
      <c r="G152" s="15" t="n"/>
    </row>
    <row r="153">
      <c r="A153" s="19" t="n"/>
      <c r="B153" s="15" t="n"/>
      <c r="C153" s="16" t="n"/>
      <c r="D153" s="15" t="n"/>
      <c r="E153" s="18">
        <f>IF($B153="","",IF(N(IFERROR(INDEX(Bestand!$I$2:$I$121,MATCH($B153,Bestand!$A$2:$A$121,0)),""))=0,"",IFERROR(INDEX(Bestand!$I$2:$I$121,MATCH($B153,Bestand!$A$2:$A$121,0)),"")))</f>
        <v/>
      </c>
      <c r="F153" s="18">
        <f>IF(OR($B153="",$C153="",N($E153)=0),"",ROUND(N($C153)*N($E153),2))</f>
        <v/>
      </c>
      <c r="G153" s="15" t="n"/>
    </row>
    <row r="154">
      <c r="A154" s="19" t="n"/>
      <c r="B154" s="15" t="n"/>
      <c r="C154" s="16" t="n"/>
      <c r="D154" s="15" t="n"/>
      <c r="E154" s="18">
        <f>IF($B154="","",IF(N(IFERROR(INDEX(Bestand!$I$2:$I$121,MATCH($B154,Bestand!$A$2:$A$121,0)),""))=0,"",IFERROR(INDEX(Bestand!$I$2:$I$121,MATCH($B154,Bestand!$A$2:$A$121,0)),"")))</f>
        <v/>
      </c>
      <c r="F154" s="18">
        <f>IF(OR($B154="",$C154="",N($E154)=0),"",ROUND(N($C154)*N($E154),2))</f>
        <v/>
      </c>
      <c r="G154" s="15" t="n"/>
    </row>
    <row r="155">
      <c r="A155" s="19" t="n"/>
      <c r="B155" s="15" t="n"/>
      <c r="C155" s="16" t="n"/>
      <c r="D155" s="15" t="n"/>
      <c r="E155" s="18">
        <f>IF($B155="","",IF(N(IFERROR(INDEX(Bestand!$I$2:$I$121,MATCH($B155,Bestand!$A$2:$A$121,0)),""))=0,"",IFERROR(INDEX(Bestand!$I$2:$I$121,MATCH($B155,Bestand!$A$2:$A$121,0)),"")))</f>
        <v/>
      </c>
      <c r="F155" s="18">
        <f>IF(OR($B155="",$C155="",N($E155)=0),"",ROUND(N($C155)*N($E155),2))</f>
        <v/>
      </c>
      <c r="G155" s="15" t="n"/>
    </row>
    <row r="156">
      <c r="A156" s="19" t="n"/>
      <c r="B156" s="15" t="n"/>
      <c r="C156" s="16" t="n"/>
      <c r="D156" s="15" t="n"/>
      <c r="E156" s="18">
        <f>IF($B156="","",IF(N(IFERROR(INDEX(Bestand!$I$2:$I$121,MATCH($B156,Bestand!$A$2:$A$121,0)),""))=0,"",IFERROR(INDEX(Bestand!$I$2:$I$121,MATCH($B156,Bestand!$A$2:$A$121,0)),"")))</f>
        <v/>
      </c>
      <c r="F156" s="18">
        <f>IF(OR($B156="",$C156="",N($E156)=0),"",ROUND(N($C156)*N($E156),2))</f>
        <v/>
      </c>
      <c r="G156" s="15" t="n"/>
    </row>
    <row r="157">
      <c r="A157" s="19" t="n"/>
      <c r="B157" s="15" t="n"/>
      <c r="C157" s="16" t="n"/>
      <c r="D157" s="15" t="n"/>
      <c r="E157" s="18">
        <f>IF($B157="","",IF(N(IFERROR(INDEX(Bestand!$I$2:$I$121,MATCH($B157,Bestand!$A$2:$A$121,0)),""))=0,"",IFERROR(INDEX(Bestand!$I$2:$I$121,MATCH($B157,Bestand!$A$2:$A$121,0)),"")))</f>
        <v/>
      </c>
      <c r="F157" s="18">
        <f>IF(OR($B157="",$C157="",N($E157)=0),"",ROUND(N($C157)*N($E157),2))</f>
        <v/>
      </c>
      <c r="G157" s="15" t="n"/>
    </row>
    <row r="158">
      <c r="A158" s="19" t="n"/>
      <c r="B158" s="15" t="n"/>
      <c r="C158" s="16" t="n"/>
      <c r="D158" s="15" t="n"/>
      <c r="E158" s="18">
        <f>IF($B158="","",IF(N(IFERROR(INDEX(Bestand!$I$2:$I$121,MATCH($B158,Bestand!$A$2:$A$121,0)),""))=0,"",IFERROR(INDEX(Bestand!$I$2:$I$121,MATCH($B158,Bestand!$A$2:$A$121,0)),"")))</f>
        <v/>
      </c>
      <c r="F158" s="18">
        <f>IF(OR($B158="",$C158="",N($E158)=0),"",ROUND(N($C158)*N($E158),2))</f>
        <v/>
      </c>
      <c r="G158" s="15" t="n"/>
    </row>
    <row r="159">
      <c r="A159" s="19" t="n"/>
      <c r="B159" s="15" t="n"/>
      <c r="C159" s="16" t="n"/>
      <c r="D159" s="15" t="n"/>
      <c r="E159" s="18">
        <f>IF($B159="","",IF(N(IFERROR(INDEX(Bestand!$I$2:$I$121,MATCH($B159,Bestand!$A$2:$A$121,0)),""))=0,"",IFERROR(INDEX(Bestand!$I$2:$I$121,MATCH($B159,Bestand!$A$2:$A$121,0)),"")))</f>
        <v/>
      </c>
      <c r="F159" s="18">
        <f>IF(OR($B159="",$C159="",N($E159)=0),"",ROUND(N($C159)*N($E159),2))</f>
        <v/>
      </c>
      <c r="G159" s="15" t="n"/>
    </row>
    <row r="160">
      <c r="A160" s="19" t="n"/>
      <c r="B160" s="15" t="n"/>
      <c r="C160" s="16" t="n"/>
      <c r="D160" s="15" t="n"/>
      <c r="E160" s="18">
        <f>IF($B160="","",IF(N(IFERROR(INDEX(Bestand!$I$2:$I$121,MATCH($B160,Bestand!$A$2:$A$121,0)),""))=0,"",IFERROR(INDEX(Bestand!$I$2:$I$121,MATCH($B160,Bestand!$A$2:$A$121,0)),"")))</f>
        <v/>
      </c>
      <c r="F160" s="18">
        <f>IF(OR($B160="",$C160="",N($E160)=0),"",ROUND(N($C160)*N($E160),2))</f>
        <v/>
      </c>
      <c r="G160" s="15" t="n"/>
    </row>
    <row r="161">
      <c r="A161" s="19" t="n"/>
      <c r="B161" s="15" t="n"/>
      <c r="C161" s="16" t="n"/>
      <c r="D161" s="15" t="n"/>
      <c r="E161" s="18">
        <f>IF($B161="","",IF(N(IFERROR(INDEX(Bestand!$I$2:$I$121,MATCH($B161,Bestand!$A$2:$A$121,0)),""))=0,"",IFERROR(INDEX(Bestand!$I$2:$I$121,MATCH($B161,Bestand!$A$2:$A$121,0)),"")))</f>
        <v/>
      </c>
      <c r="F161" s="18">
        <f>IF(OR($B161="",$C161="",N($E161)=0),"",ROUND(N($C161)*N($E161),2))</f>
        <v/>
      </c>
      <c r="G161" s="15" t="n"/>
    </row>
    <row r="162">
      <c r="A162" s="19" t="n"/>
      <c r="B162" s="15" t="n"/>
      <c r="C162" s="16" t="n"/>
      <c r="D162" s="15" t="n"/>
      <c r="E162" s="18">
        <f>IF($B162="","",IF(N(IFERROR(INDEX(Bestand!$I$2:$I$121,MATCH($B162,Bestand!$A$2:$A$121,0)),""))=0,"",IFERROR(INDEX(Bestand!$I$2:$I$121,MATCH($B162,Bestand!$A$2:$A$121,0)),"")))</f>
        <v/>
      </c>
      <c r="F162" s="18">
        <f>IF(OR($B162="",$C162="",N($E162)=0),"",ROUND(N($C162)*N($E162),2))</f>
        <v/>
      </c>
      <c r="G162" s="15" t="n"/>
    </row>
    <row r="163">
      <c r="A163" s="19" t="n"/>
      <c r="B163" s="15" t="n"/>
      <c r="C163" s="16" t="n"/>
      <c r="D163" s="15" t="n"/>
      <c r="E163" s="18">
        <f>IF($B163="","",IF(N(IFERROR(INDEX(Bestand!$I$2:$I$121,MATCH($B163,Bestand!$A$2:$A$121,0)),""))=0,"",IFERROR(INDEX(Bestand!$I$2:$I$121,MATCH($B163,Bestand!$A$2:$A$121,0)),"")))</f>
        <v/>
      </c>
      <c r="F163" s="18">
        <f>IF(OR($B163="",$C163="",N($E163)=0),"",ROUND(N($C163)*N($E163),2))</f>
        <v/>
      </c>
      <c r="G163" s="15" t="n"/>
    </row>
    <row r="164">
      <c r="A164" s="19" t="n"/>
      <c r="B164" s="15" t="n"/>
      <c r="C164" s="16" t="n"/>
      <c r="D164" s="15" t="n"/>
      <c r="E164" s="18">
        <f>IF($B164="","",IF(N(IFERROR(INDEX(Bestand!$I$2:$I$121,MATCH($B164,Bestand!$A$2:$A$121,0)),""))=0,"",IFERROR(INDEX(Bestand!$I$2:$I$121,MATCH($B164,Bestand!$A$2:$A$121,0)),"")))</f>
        <v/>
      </c>
      <c r="F164" s="18">
        <f>IF(OR($B164="",$C164="",N($E164)=0),"",ROUND(N($C164)*N($E164),2))</f>
        <v/>
      </c>
      <c r="G164" s="15" t="n"/>
    </row>
    <row r="165">
      <c r="A165" s="19" t="n"/>
      <c r="B165" s="15" t="n"/>
      <c r="C165" s="16" t="n"/>
      <c r="D165" s="15" t="n"/>
      <c r="E165" s="18">
        <f>IF($B165="","",IF(N(IFERROR(INDEX(Bestand!$I$2:$I$121,MATCH($B165,Bestand!$A$2:$A$121,0)),""))=0,"",IFERROR(INDEX(Bestand!$I$2:$I$121,MATCH($B165,Bestand!$A$2:$A$121,0)),"")))</f>
        <v/>
      </c>
      <c r="F165" s="18">
        <f>IF(OR($B165="",$C165="",N($E165)=0),"",ROUND(N($C165)*N($E165),2))</f>
        <v/>
      </c>
      <c r="G165" s="15" t="n"/>
    </row>
    <row r="166">
      <c r="A166" s="19" t="n"/>
      <c r="B166" s="15" t="n"/>
      <c r="C166" s="16" t="n"/>
      <c r="D166" s="15" t="n"/>
      <c r="E166" s="18">
        <f>IF($B166="","",IF(N(IFERROR(INDEX(Bestand!$I$2:$I$121,MATCH($B166,Bestand!$A$2:$A$121,0)),""))=0,"",IFERROR(INDEX(Bestand!$I$2:$I$121,MATCH($B166,Bestand!$A$2:$A$121,0)),"")))</f>
        <v/>
      </c>
      <c r="F166" s="18">
        <f>IF(OR($B166="",$C166="",N($E166)=0),"",ROUND(N($C166)*N($E166),2))</f>
        <v/>
      </c>
      <c r="G166" s="15" t="n"/>
    </row>
    <row r="167">
      <c r="A167" s="19" t="n"/>
      <c r="B167" s="15" t="n"/>
      <c r="C167" s="16" t="n"/>
      <c r="D167" s="15" t="n"/>
      <c r="E167" s="18">
        <f>IF($B167="","",IF(N(IFERROR(INDEX(Bestand!$I$2:$I$121,MATCH($B167,Bestand!$A$2:$A$121,0)),""))=0,"",IFERROR(INDEX(Bestand!$I$2:$I$121,MATCH($B167,Bestand!$A$2:$A$121,0)),"")))</f>
        <v/>
      </c>
      <c r="F167" s="18">
        <f>IF(OR($B167="",$C167="",N($E167)=0),"",ROUND(N($C167)*N($E167),2))</f>
        <v/>
      </c>
      <c r="G167" s="15" t="n"/>
    </row>
    <row r="168">
      <c r="A168" s="19" t="n"/>
      <c r="B168" s="15" t="n"/>
      <c r="C168" s="16" t="n"/>
      <c r="D168" s="15" t="n"/>
      <c r="E168" s="18">
        <f>IF($B168="","",IF(N(IFERROR(INDEX(Bestand!$I$2:$I$121,MATCH($B168,Bestand!$A$2:$A$121,0)),""))=0,"",IFERROR(INDEX(Bestand!$I$2:$I$121,MATCH($B168,Bestand!$A$2:$A$121,0)),"")))</f>
        <v/>
      </c>
      <c r="F168" s="18">
        <f>IF(OR($B168="",$C168="",N($E168)=0),"",ROUND(N($C168)*N($E168),2))</f>
        <v/>
      </c>
      <c r="G168" s="15" t="n"/>
    </row>
    <row r="169">
      <c r="A169" s="19" t="n"/>
      <c r="B169" s="15" t="n"/>
      <c r="C169" s="16" t="n"/>
      <c r="D169" s="15" t="n"/>
      <c r="E169" s="18">
        <f>IF($B169="","",IF(N(IFERROR(INDEX(Bestand!$I$2:$I$121,MATCH($B169,Bestand!$A$2:$A$121,0)),""))=0,"",IFERROR(INDEX(Bestand!$I$2:$I$121,MATCH($B169,Bestand!$A$2:$A$121,0)),"")))</f>
        <v/>
      </c>
      <c r="F169" s="18">
        <f>IF(OR($B169="",$C169="",N($E169)=0),"",ROUND(N($C169)*N($E169),2))</f>
        <v/>
      </c>
      <c r="G169" s="15" t="n"/>
    </row>
    <row r="170">
      <c r="A170" s="19" t="n"/>
      <c r="B170" s="15" t="n"/>
      <c r="C170" s="16" t="n"/>
      <c r="D170" s="15" t="n"/>
      <c r="E170" s="18">
        <f>IF($B170="","",IF(N(IFERROR(INDEX(Bestand!$I$2:$I$121,MATCH($B170,Bestand!$A$2:$A$121,0)),""))=0,"",IFERROR(INDEX(Bestand!$I$2:$I$121,MATCH($B170,Bestand!$A$2:$A$121,0)),"")))</f>
        <v/>
      </c>
      <c r="F170" s="18">
        <f>IF(OR($B170="",$C170="",N($E170)=0),"",ROUND(N($C170)*N($E170),2))</f>
        <v/>
      </c>
      <c r="G170" s="15" t="n"/>
    </row>
    <row r="171">
      <c r="A171" s="19" t="n"/>
      <c r="B171" s="15" t="n"/>
      <c r="C171" s="16" t="n"/>
      <c r="D171" s="15" t="n"/>
      <c r="E171" s="18">
        <f>IF($B171="","",IF(N(IFERROR(INDEX(Bestand!$I$2:$I$121,MATCH($B171,Bestand!$A$2:$A$121,0)),""))=0,"",IFERROR(INDEX(Bestand!$I$2:$I$121,MATCH($B171,Bestand!$A$2:$A$121,0)),"")))</f>
        <v/>
      </c>
      <c r="F171" s="18">
        <f>IF(OR($B171="",$C171="",N($E171)=0),"",ROUND(N($C171)*N($E171),2))</f>
        <v/>
      </c>
      <c r="G171" s="15" t="n"/>
    </row>
    <row r="172">
      <c r="A172" s="19" t="n"/>
      <c r="B172" s="15" t="n"/>
      <c r="C172" s="16" t="n"/>
      <c r="D172" s="15" t="n"/>
      <c r="E172" s="18">
        <f>IF($B172="","",IF(N(IFERROR(INDEX(Bestand!$I$2:$I$121,MATCH($B172,Bestand!$A$2:$A$121,0)),""))=0,"",IFERROR(INDEX(Bestand!$I$2:$I$121,MATCH($B172,Bestand!$A$2:$A$121,0)),"")))</f>
        <v/>
      </c>
      <c r="F172" s="18">
        <f>IF(OR($B172="",$C172="",N($E172)=0),"",ROUND(N($C172)*N($E172),2))</f>
        <v/>
      </c>
      <c r="G172" s="15" t="n"/>
    </row>
    <row r="173">
      <c r="A173" s="19" t="n"/>
      <c r="B173" s="15" t="n"/>
      <c r="C173" s="16" t="n"/>
      <c r="D173" s="15" t="n"/>
      <c r="E173" s="18">
        <f>IF($B173="","",IF(N(IFERROR(INDEX(Bestand!$I$2:$I$121,MATCH($B173,Bestand!$A$2:$A$121,0)),""))=0,"",IFERROR(INDEX(Bestand!$I$2:$I$121,MATCH($B173,Bestand!$A$2:$A$121,0)),"")))</f>
        <v/>
      </c>
      <c r="F173" s="18">
        <f>IF(OR($B173="",$C173="",N($E173)=0),"",ROUND(N($C173)*N($E173),2))</f>
        <v/>
      </c>
      <c r="G173" s="15" t="n"/>
    </row>
    <row r="174">
      <c r="A174" s="19" t="n"/>
      <c r="B174" s="15" t="n"/>
      <c r="C174" s="16" t="n"/>
      <c r="D174" s="15" t="n"/>
      <c r="E174" s="18">
        <f>IF($B174="","",IF(N(IFERROR(INDEX(Bestand!$I$2:$I$121,MATCH($B174,Bestand!$A$2:$A$121,0)),""))=0,"",IFERROR(INDEX(Bestand!$I$2:$I$121,MATCH($B174,Bestand!$A$2:$A$121,0)),"")))</f>
        <v/>
      </c>
      <c r="F174" s="18">
        <f>IF(OR($B174="",$C174="",N($E174)=0),"",ROUND(N($C174)*N($E174),2))</f>
        <v/>
      </c>
      <c r="G174" s="15" t="n"/>
    </row>
    <row r="175">
      <c r="A175" s="19" t="n"/>
      <c r="B175" s="15" t="n"/>
      <c r="C175" s="16" t="n"/>
      <c r="D175" s="15" t="n"/>
      <c r="E175" s="18">
        <f>IF($B175="","",IF(N(IFERROR(INDEX(Bestand!$I$2:$I$121,MATCH($B175,Bestand!$A$2:$A$121,0)),""))=0,"",IFERROR(INDEX(Bestand!$I$2:$I$121,MATCH($B175,Bestand!$A$2:$A$121,0)),"")))</f>
        <v/>
      </c>
      <c r="F175" s="18">
        <f>IF(OR($B175="",$C175="",N($E175)=0),"",ROUND(N($C175)*N($E175),2))</f>
        <v/>
      </c>
      <c r="G175" s="15" t="n"/>
    </row>
    <row r="176">
      <c r="A176" s="19" t="n"/>
      <c r="B176" s="15" t="n"/>
      <c r="C176" s="16" t="n"/>
      <c r="D176" s="15" t="n"/>
      <c r="E176" s="18">
        <f>IF($B176="","",IF(N(IFERROR(INDEX(Bestand!$I$2:$I$121,MATCH($B176,Bestand!$A$2:$A$121,0)),""))=0,"",IFERROR(INDEX(Bestand!$I$2:$I$121,MATCH($B176,Bestand!$A$2:$A$121,0)),"")))</f>
        <v/>
      </c>
      <c r="F176" s="18">
        <f>IF(OR($B176="",$C176="",N($E176)=0),"",ROUND(N($C176)*N($E176),2))</f>
        <v/>
      </c>
      <c r="G176" s="15" t="n"/>
    </row>
    <row r="177">
      <c r="A177" s="19" t="n"/>
      <c r="B177" s="15" t="n"/>
      <c r="C177" s="16" t="n"/>
      <c r="D177" s="15" t="n"/>
      <c r="E177" s="18">
        <f>IF($B177="","",IF(N(IFERROR(INDEX(Bestand!$I$2:$I$121,MATCH($B177,Bestand!$A$2:$A$121,0)),""))=0,"",IFERROR(INDEX(Bestand!$I$2:$I$121,MATCH($B177,Bestand!$A$2:$A$121,0)),"")))</f>
        <v/>
      </c>
      <c r="F177" s="18">
        <f>IF(OR($B177="",$C177="",N($E177)=0),"",ROUND(N($C177)*N($E177),2))</f>
        <v/>
      </c>
      <c r="G177" s="15" t="n"/>
    </row>
    <row r="178">
      <c r="A178" s="19" t="n"/>
      <c r="B178" s="15" t="n"/>
      <c r="C178" s="16" t="n"/>
      <c r="D178" s="15" t="n"/>
      <c r="E178" s="18">
        <f>IF($B178="","",IF(N(IFERROR(INDEX(Bestand!$I$2:$I$121,MATCH($B178,Bestand!$A$2:$A$121,0)),""))=0,"",IFERROR(INDEX(Bestand!$I$2:$I$121,MATCH($B178,Bestand!$A$2:$A$121,0)),"")))</f>
        <v/>
      </c>
      <c r="F178" s="18">
        <f>IF(OR($B178="",$C178="",N($E178)=0),"",ROUND(N($C178)*N($E178),2))</f>
        <v/>
      </c>
      <c r="G178" s="15" t="n"/>
    </row>
    <row r="179">
      <c r="A179" s="19" t="n"/>
      <c r="B179" s="15" t="n"/>
      <c r="C179" s="16" t="n"/>
      <c r="D179" s="15" t="n"/>
      <c r="E179" s="18">
        <f>IF($B179="","",IF(N(IFERROR(INDEX(Bestand!$I$2:$I$121,MATCH($B179,Bestand!$A$2:$A$121,0)),""))=0,"",IFERROR(INDEX(Bestand!$I$2:$I$121,MATCH($B179,Bestand!$A$2:$A$121,0)),"")))</f>
        <v/>
      </c>
      <c r="F179" s="18">
        <f>IF(OR($B179="",$C179="",N($E179)=0),"",ROUND(N($C179)*N($E179),2))</f>
        <v/>
      </c>
      <c r="G179" s="15" t="n"/>
    </row>
    <row r="180">
      <c r="A180" s="19" t="n"/>
      <c r="B180" s="15" t="n"/>
      <c r="C180" s="16" t="n"/>
      <c r="D180" s="15" t="n"/>
      <c r="E180" s="18">
        <f>IF($B180="","",IF(N(IFERROR(INDEX(Bestand!$I$2:$I$121,MATCH($B180,Bestand!$A$2:$A$121,0)),""))=0,"",IFERROR(INDEX(Bestand!$I$2:$I$121,MATCH($B180,Bestand!$A$2:$A$121,0)),"")))</f>
        <v/>
      </c>
      <c r="F180" s="18">
        <f>IF(OR($B180="",$C180="",N($E180)=0),"",ROUND(N($C180)*N($E180),2))</f>
        <v/>
      </c>
      <c r="G180" s="15" t="n"/>
    </row>
    <row r="181">
      <c r="A181" s="19" t="n"/>
      <c r="B181" s="15" t="n"/>
      <c r="C181" s="16" t="n"/>
      <c r="D181" s="15" t="n"/>
      <c r="E181" s="18">
        <f>IF($B181="","",IF(N(IFERROR(INDEX(Bestand!$I$2:$I$121,MATCH($B181,Bestand!$A$2:$A$121,0)),""))=0,"",IFERROR(INDEX(Bestand!$I$2:$I$121,MATCH($B181,Bestand!$A$2:$A$121,0)),"")))</f>
        <v/>
      </c>
      <c r="F181" s="18">
        <f>IF(OR($B181="",$C181="",N($E181)=0),"",ROUND(N($C181)*N($E181),2))</f>
        <v/>
      </c>
      <c r="G181" s="15" t="n"/>
    </row>
    <row r="182">
      <c r="A182" s="19" t="n"/>
      <c r="B182" s="15" t="n"/>
      <c r="C182" s="16" t="n"/>
      <c r="D182" s="15" t="n"/>
      <c r="E182" s="18">
        <f>IF($B182="","",IF(N(IFERROR(INDEX(Bestand!$I$2:$I$121,MATCH($B182,Bestand!$A$2:$A$121,0)),""))=0,"",IFERROR(INDEX(Bestand!$I$2:$I$121,MATCH($B182,Bestand!$A$2:$A$121,0)),"")))</f>
        <v/>
      </c>
      <c r="F182" s="18">
        <f>IF(OR($B182="",$C182="",N($E182)=0),"",ROUND(N($C182)*N($E182),2))</f>
        <v/>
      </c>
      <c r="G182" s="15" t="n"/>
    </row>
    <row r="183">
      <c r="A183" s="19" t="n"/>
      <c r="B183" s="15" t="n"/>
      <c r="C183" s="16" t="n"/>
      <c r="D183" s="15" t="n"/>
      <c r="E183" s="18">
        <f>IF($B183="","",IF(N(IFERROR(INDEX(Bestand!$I$2:$I$121,MATCH($B183,Bestand!$A$2:$A$121,0)),""))=0,"",IFERROR(INDEX(Bestand!$I$2:$I$121,MATCH($B183,Bestand!$A$2:$A$121,0)),"")))</f>
        <v/>
      </c>
      <c r="F183" s="18">
        <f>IF(OR($B183="",$C183="",N($E183)=0),"",ROUND(N($C183)*N($E183),2))</f>
        <v/>
      </c>
      <c r="G183" s="15" t="n"/>
    </row>
    <row r="184">
      <c r="A184" s="19" t="n"/>
      <c r="B184" s="15" t="n"/>
      <c r="C184" s="16" t="n"/>
      <c r="D184" s="15" t="n"/>
      <c r="E184" s="18">
        <f>IF($B184="","",IF(N(IFERROR(INDEX(Bestand!$I$2:$I$121,MATCH($B184,Bestand!$A$2:$A$121,0)),""))=0,"",IFERROR(INDEX(Bestand!$I$2:$I$121,MATCH($B184,Bestand!$A$2:$A$121,0)),"")))</f>
        <v/>
      </c>
      <c r="F184" s="18">
        <f>IF(OR($B184="",$C184="",N($E184)=0),"",ROUND(N($C184)*N($E184),2))</f>
        <v/>
      </c>
      <c r="G184" s="15" t="n"/>
    </row>
    <row r="185">
      <c r="A185" s="19" t="n"/>
      <c r="B185" s="15" t="n"/>
      <c r="C185" s="16" t="n"/>
      <c r="D185" s="15" t="n"/>
      <c r="E185" s="18">
        <f>IF($B185="","",IF(N(IFERROR(INDEX(Bestand!$I$2:$I$121,MATCH($B185,Bestand!$A$2:$A$121,0)),""))=0,"",IFERROR(INDEX(Bestand!$I$2:$I$121,MATCH($B185,Bestand!$A$2:$A$121,0)),"")))</f>
        <v/>
      </c>
      <c r="F185" s="18">
        <f>IF(OR($B185="",$C185="",N($E185)=0),"",ROUND(N($C185)*N($E185),2))</f>
        <v/>
      </c>
      <c r="G185" s="15" t="n"/>
    </row>
    <row r="186">
      <c r="A186" s="19" t="n"/>
      <c r="B186" s="15" t="n"/>
      <c r="C186" s="16" t="n"/>
      <c r="D186" s="15" t="n"/>
      <c r="E186" s="18">
        <f>IF($B186="","",IF(N(IFERROR(INDEX(Bestand!$I$2:$I$121,MATCH($B186,Bestand!$A$2:$A$121,0)),""))=0,"",IFERROR(INDEX(Bestand!$I$2:$I$121,MATCH($B186,Bestand!$A$2:$A$121,0)),"")))</f>
        <v/>
      </c>
      <c r="F186" s="18">
        <f>IF(OR($B186="",$C186="",N($E186)=0),"",ROUND(N($C186)*N($E186),2))</f>
        <v/>
      </c>
      <c r="G186" s="15" t="n"/>
    </row>
    <row r="187">
      <c r="A187" s="19" t="n"/>
      <c r="B187" s="15" t="n"/>
      <c r="C187" s="16" t="n"/>
      <c r="D187" s="15" t="n"/>
      <c r="E187" s="18">
        <f>IF($B187="","",IF(N(IFERROR(INDEX(Bestand!$I$2:$I$121,MATCH($B187,Bestand!$A$2:$A$121,0)),""))=0,"",IFERROR(INDEX(Bestand!$I$2:$I$121,MATCH($B187,Bestand!$A$2:$A$121,0)),"")))</f>
        <v/>
      </c>
      <c r="F187" s="18">
        <f>IF(OR($B187="",$C187="",N($E187)=0),"",ROUND(N($C187)*N($E187),2))</f>
        <v/>
      </c>
      <c r="G187" s="15" t="n"/>
    </row>
    <row r="188">
      <c r="A188" s="19" t="n"/>
      <c r="B188" s="15" t="n"/>
      <c r="C188" s="16" t="n"/>
      <c r="D188" s="15" t="n"/>
      <c r="E188" s="18">
        <f>IF($B188="","",IF(N(IFERROR(INDEX(Bestand!$I$2:$I$121,MATCH($B188,Bestand!$A$2:$A$121,0)),""))=0,"",IFERROR(INDEX(Bestand!$I$2:$I$121,MATCH($B188,Bestand!$A$2:$A$121,0)),"")))</f>
        <v/>
      </c>
      <c r="F188" s="18">
        <f>IF(OR($B188="",$C188="",N($E188)=0),"",ROUND(N($C188)*N($E188),2))</f>
        <v/>
      </c>
      <c r="G188" s="15" t="n"/>
    </row>
    <row r="189">
      <c r="A189" s="19" t="n"/>
      <c r="B189" s="15" t="n"/>
      <c r="C189" s="16" t="n"/>
      <c r="D189" s="15" t="n"/>
      <c r="E189" s="18">
        <f>IF($B189="","",IF(N(IFERROR(INDEX(Bestand!$I$2:$I$121,MATCH($B189,Bestand!$A$2:$A$121,0)),""))=0,"",IFERROR(INDEX(Bestand!$I$2:$I$121,MATCH($B189,Bestand!$A$2:$A$121,0)),"")))</f>
        <v/>
      </c>
      <c r="F189" s="18">
        <f>IF(OR($B189="",$C189="",N($E189)=0),"",ROUND(N($C189)*N($E189),2))</f>
        <v/>
      </c>
      <c r="G189" s="15" t="n"/>
    </row>
    <row r="190">
      <c r="A190" s="19" t="n"/>
      <c r="B190" s="15" t="n"/>
      <c r="C190" s="16" t="n"/>
      <c r="D190" s="15" t="n"/>
      <c r="E190" s="18">
        <f>IF($B190="","",IF(N(IFERROR(INDEX(Bestand!$I$2:$I$121,MATCH($B190,Bestand!$A$2:$A$121,0)),""))=0,"",IFERROR(INDEX(Bestand!$I$2:$I$121,MATCH($B190,Bestand!$A$2:$A$121,0)),"")))</f>
        <v/>
      </c>
      <c r="F190" s="18">
        <f>IF(OR($B190="",$C190="",N($E190)=0),"",ROUND(N($C190)*N($E190),2))</f>
        <v/>
      </c>
      <c r="G190" s="15" t="n"/>
    </row>
    <row r="191">
      <c r="A191" s="19" t="n"/>
      <c r="B191" s="15" t="n"/>
      <c r="C191" s="16" t="n"/>
      <c r="D191" s="15" t="n"/>
      <c r="E191" s="18">
        <f>IF($B191="","",IF(N(IFERROR(INDEX(Bestand!$I$2:$I$121,MATCH($B191,Bestand!$A$2:$A$121,0)),""))=0,"",IFERROR(INDEX(Bestand!$I$2:$I$121,MATCH($B191,Bestand!$A$2:$A$121,0)),"")))</f>
        <v/>
      </c>
      <c r="F191" s="18">
        <f>IF(OR($B191="",$C191="",N($E191)=0),"",ROUND(N($C191)*N($E191),2))</f>
        <v/>
      </c>
      <c r="G191" s="15" t="n"/>
    </row>
    <row r="192">
      <c r="A192" s="19" t="n"/>
      <c r="B192" s="15" t="n"/>
      <c r="C192" s="16" t="n"/>
      <c r="D192" s="15" t="n"/>
      <c r="E192" s="18">
        <f>IF($B192="","",IF(N(IFERROR(INDEX(Bestand!$I$2:$I$121,MATCH($B192,Bestand!$A$2:$A$121,0)),""))=0,"",IFERROR(INDEX(Bestand!$I$2:$I$121,MATCH($B192,Bestand!$A$2:$A$121,0)),"")))</f>
        <v/>
      </c>
      <c r="F192" s="18">
        <f>IF(OR($B192="",$C192="",N($E192)=0),"",ROUND(N($C192)*N($E192),2))</f>
        <v/>
      </c>
      <c r="G192" s="15" t="n"/>
    </row>
    <row r="193">
      <c r="A193" s="19" t="n"/>
      <c r="B193" s="15" t="n"/>
      <c r="C193" s="16" t="n"/>
      <c r="D193" s="15" t="n"/>
      <c r="E193" s="18">
        <f>IF($B193="","",IF(N(IFERROR(INDEX(Bestand!$I$2:$I$121,MATCH($B193,Bestand!$A$2:$A$121,0)),""))=0,"",IFERROR(INDEX(Bestand!$I$2:$I$121,MATCH($B193,Bestand!$A$2:$A$121,0)),"")))</f>
        <v/>
      </c>
      <c r="F193" s="18">
        <f>IF(OR($B193="",$C193="",N($E193)=0),"",ROUND(N($C193)*N($E193),2))</f>
        <v/>
      </c>
      <c r="G193" s="15" t="n"/>
    </row>
    <row r="194">
      <c r="A194" s="19" t="n"/>
      <c r="B194" s="15" t="n"/>
      <c r="C194" s="16" t="n"/>
      <c r="D194" s="15" t="n"/>
      <c r="E194" s="18">
        <f>IF($B194="","",IF(N(IFERROR(INDEX(Bestand!$I$2:$I$121,MATCH($B194,Bestand!$A$2:$A$121,0)),""))=0,"",IFERROR(INDEX(Bestand!$I$2:$I$121,MATCH($B194,Bestand!$A$2:$A$121,0)),"")))</f>
        <v/>
      </c>
      <c r="F194" s="18">
        <f>IF(OR($B194="",$C194="",N($E194)=0),"",ROUND(N($C194)*N($E194),2))</f>
        <v/>
      </c>
      <c r="G194" s="15" t="n"/>
    </row>
    <row r="195">
      <c r="A195" s="19" t="n"/>
      <c r="B195" s="15" t="n"/>
      <c r="C195" s="16" t="n"/>
      <c r="D195" s="15" t="n"/>
      <c r="E195" s="18">
        <f>IF($B195="","",IF(N(IFERROR(INDEX(Bestand!$I$2:$I$121,MATCH($B195,Bestand!$A$2:$A$121,0)),""))=0,"",IFERROR(INDEX(Bestand!$I$2:$I$121,MATCH($B195,Bestand!$A$2:$A$121,0)),"")))</f>
        <v/>
      </c>
      <c r="F195" s="18">
        <f>IF(OR($B195="",$C195="",N($E195)=0),"",ROUND(N($C195)*N($E195),2))</f>
        <v/>
      </c>
      <c r="G195" s="15" t="n"/>
    </row>
    <row r="196">
      <c r="A196" s="19" t="n"/>
      <c r="B196" s="15" t="n"/>
      <c r="C196" s="16" t="n"/>
      <c r="D196" s="15" t="n"/>
      <c r="E196" s="18">
        <f>IF($B196="","",IF(N(IFERROR(INDEX(Bestand!$I$2:$I$121,MATCH($B196,Bestand!$A$2:$A$121,0)),""))=0,"",IFERROR(INDEX(Bestand!$I$2:$I$121,MATCH($B196,Bestand!$A$2:$A$121,0)),"")))</f>
        <v/>
      </c>
      <c r="F196" s="18">
        <f>IF(OR($B196="",$C196="",N($E196)=0),"",ROUND(N($C196)*N($E196),2))</f>
        <v/>
      </c>
      <c r="G196" s="15" t="n"/>
    </row>
    <row r="197">
      <c r="A197" s="19" t="n"/>
      <c r="B197" s="15" t="n"/>
      <c r="C197" s="16" t="n"/>
      <c r="D197" s="15" t="n"/>
      <c r="E197" s="18">
        <f>IF($B197="","",IF(N(IFERROR(INDEX(Bestand!$I$2:$I$121,MATCH($B197,Bestand!$A$2:$A$121,0)),""))=0,"",IFERROR(INDEX(Bestand!$I$2:$I$121,MATCH($B197,Bestand!$A$2:$A$121,0)),"")))</f>
        <v/>
      </c>
      <c r="F197" s="18">
        <f>IF(OR($B197="",$C197="",N($E197)=0),"",ROUND(N($C197)*N($E197),2))</f>
        <v/>
      </c>
      <c r="G197" s="15" t="n"/>
    </row>
    <row r="198">
      <c r="A198" s="19" t="n"/>
      <c r="B198" s="15" t="n"/>
      <c r="C198" s="16" t="n"/>
      <c r="D198" s="15" t="n"/>
      <c r="E198" s="18">
        <f>IF($B198="","",IF(N(IFERROR(INDEX(Bestand!$I$2:$I$121,MATCH($B198,Bestand!$A$2:$A$121,0)),""))=0,"",IFERROR(INDEX(Bestand!$I$2:$I$121,MATCH($B198,Bestand!$A$2:$A$121,0)),"")))</f>
        <v/>
      </c>
      <c r="F198" s="18">
        <f>IF(OR($B198="",$C198="",N($E198)=0),"",ROUND(N($C198)*N($E198),2))</f>
        <v/>
      </c>
      <c r="G198" s="15" t="n"/>
    </row>
    <row r="199">
      <c r="A199" s="19" t="n"/>
      <c r="B199" s="15" t="n"/>
      <c r="C199" s="16" t="n"/>
      <c r="D199" s="15" t="n"/>
      <c r="E199" s="18">
        <f>IF($B199="","",IF(N(IFERROR(INDEX(Bestand!$I$2:$I$121,MATCH($B199,Bestand!$A$2:$A$121,0)),""))=0,"",IFERROR(INDEX(Bestand!$I$2:$I$121,MATCH($B199,Bestand!$A$2:$A$121,0)),"")))</f>
        <v/>
      </c>
      <c r="F199" s="18">
        <f>IF(OR($B199="",$C199="",N($E199)=0),"",ROUND(N($C199)*N($E199),2))</f>
        <v/>
      </c>
      <c r="G199" s="15" t="n"/>
    </row>
    <row r="200">
      <c r="A200" s="19" t="n"/>
      <c r="B200" s="15" t="n"/>
      <c r="C200" s="16" t="n"/>
      <c r="D200" s="15" t="n"/>
      <c r="E200" s="18">
        <f>IF($B200="","",IF(N(IFERROR(INDEX(Bestand!$I$2:$I$121,MATCH($B200,Bestand!$A$2:$A$121,0)),""))=0,"",IFERROR(INDEX(Bestand!$I$2:$I$121,MATCH($B200,Bestand!$A$2:$A$121,0)),"")))</f>
        <v/>
      </c>
      <c r="F200" s="18">
        <f>IF(OR($B200="",$C200="",N($E200)=0),"",ROUND(N($C200)*N($E200),2))</f>
        <v/>
      </c>
      <c r="G200" s="15" t="n"/>
    </row>
    <row r="201">
      <c r="A201" s="19" t="n"/>
      <c r="B201" s="15" t="n"/>
      <c r="C201" s="16" t="n"/>
      <c r="D201" s="15" t="n"/>
      <c r="E201" s="18">
        <f>IF($B201="","",IF(N(IFERROR(INDEX(Bestand!$I$2:$I$121,MATCH($B201,Bestand!$A$2:$A$121,0)),""))=0,"",IFERROR(INDEX(Bestand!$I$2:$I$121,MATCH($B201,Bestand!$A$2:$A$121,0)),"")))</f>
        <v/>
      </c>
      <c r="F201" s="18">
        <f>IF(OR($B201="",$C201="",N($E201)=0),"",ROUND(N($C201)*N($E201),2))</f>
        <v/>
      </c>
      <c r="G201" s="15" t="n"/>
    </row>
    <row r="202">
      <c r="A202" s="19" t="n"/>
      <c r="B202" s="15" t="n"/>
      <c r="C202" s="16" t="n"/>
      <c r="D202" s="15" t="n"/>
      <c r="E202" s="18">
        <f>IF($B202="","",IF(N(IFERROR(INDEX(Bestand!$I$2:$I$121,MATCH($B202,Bestand!$A$2:$A$121,0)),""))=0,"",IFERROR(INDEX(Bestand!$I$2:$I$121,MATCH($B202,Bestand!$A$2:$A$121,0)),"")))</f>
        <v/>
      </c>
      <c r="F202" s="18">
        <f>IF(OR($B202="",$C202="",N($E202)=0),"",ROUND(N($C202)*N($E202),2))</f>
        <v/>
      </c>
      <c r="G202" s="15" t="n"/>
    </row>
    <row r="203">
      <c r="A203" s="19" t="n"/>
      <c r="B203" s="15" t="n"/>
      <c r="C203" s="16" t="n"/>
      <c r="D203" s="15" t="n"/>
      <c r="E203" s="18">
        <f>IF($B203="","",IF(N(IFERROR(INDEX(Bestand!$I$2:$I$121,MATCH($B203,Bestand!$A$2:$A$121,0)),""))=0,"",IFERROR(INDEX(Bestand!$I$2:$I$121,MATCH($B203,Bestand!$A$2:$A$121,0)),"")))</f>
        <v/>
      </c>
      <c r="F203" s="18">
        <f>IF(OR($B203="",$C203="",N($E203)=0),"",ROUND(N($C203)*N($E203),2))</f>
        <v/>
      </c>
      <c r="G203" s="15" t="n"/>
    </row>
    <row r="204">
      <c r="A204" s="19" t="n"/>
      <c r="B204" s="15" t="n"/>
      <c r="C204" s="16" t="n"/>
      <c r="D204" s="15" t="n"/>
      <c r="E204" s="18">
        <f>IF($B204="","",IF(N(IFERROR(INDEX(Bestand!$I$2:$I$121,MATCH($B204,Bestand!$A$2:$A$121,0)),""))=0,"",IFERROR(INDEX(Bestand!$I$2:$I$121,MATCH($B204,Bestand!$A$2:$A$121,0)),"")))</f>
        <v/>
      </c>
      <c r="F204" s="18">
        <f>IF(OR($B204="",$C204="",N($E204)=0),"",ROUND(N($C204)*N($E204),2))</f>
        <v/>
      </c>
      <c r="G204" s="15" t="n"/>
    </row>
    <row r="205">
      <c r="A205" s="19" t="n"/>
      <c r="B205" s="15" t="n"/>
      <c r="C205" s="16" t="n"/>
      <c r="D205" s="15" t="n"/>
      <c r="E205" s="18">
        <f>IF($B205="","",IF(N(IFERROR(INDEX(Bestand!$I$2:$I$121,MATCH($B205,Bestand!$A$2:$A$121,0)),""))=0,"",IFERROR(INDEX(Bestand!$I$2:$I$121,MATCH($B205,Bestand!$A$2:$A$121,0)),"")))</f>
        <v/>
      </c>
      <c r="F205" s="18">
        <f>IF(OR($B205="",$C205="",N($E205)=0),"",ROUND(N($C205)*N($E205),2))</f>
        <v/>
      </c>
      <c r="G205" s="15" t="n"/>
    </row>
    <row r="206">
      <c r="A206" s="19" t="n"/>
      <c r="B206" s="15" t="n"/>
      <c r="C206" s="16" t="n"/>
      <c r="D206" s="15" t="n"/>
      <c r="E206" s="18">
        <f>IF($B206="","",IF(N(IFERROR(INDEX(Bestand!$I$2:$I$121,MATCH($B206,Bestand!$A$2:$A$121,0)),""))=0,"",IFERROR(INDEX(Bestand!$I$2:$I$121,MATCH($B206,Bestand!$A$2:$A$121,0)),"")))</f>
        <v/>
      </c>
      <c r="F206" s="18">
        <f>IF(OR($B206="",$C206="",N($E206)=0),"",ROUND(N($C206)*N($E206),2))</f>
        <v/>
      </c>
      <c r="G206" s="15" t="n"/>
    </row>
    <row r="207">
      <c r="A207" s="19" t="n"/>
      <c r="B207" s="15" t="n"/>
      <c r="C207" s="16" t="n"/>
      <c r="D207" s="15" t="n"/>
      <c r="E207" s="18">
        <f>IF($B207="","",IF(N(IFERROR(INDEX(Bestand!$I$2:$I$121,MATCH($B207,Bestand!$A$2:$A$121,0)),""))=0,"",IFERROR(INDEX(Bestand!$I$2:$I$121,MATCH($B207,Bestand!$A$2:$A$121,0)),"")))</f>
        <v/>
      </c>
      <c r="F207" s="18">
        <f>IF(OR($B207="",$C207="",N($E207)=0),"",ROUND(N($C207)*N($E207),2))</f>
        <v/>
      </c>
      <c r="G207" s="15" t="n"/>
    </row>
    <row r="208">
      <c r="A208" s="19" t="n"/>
      <c r="B208" s="15" t="n"/>
      <c r="C208" s="16" t="n"/>
      <c r="D208" s="15" t="n"/>
      <c r="E208" s="18">
        <f>IF($B208="","",IF(N(IFERROR(INDEX(Bestand!$I$2:$I$121,MATCH($B208,Bestand!$A$2:$A$121,0)),""))=0,"",IFERROR(INDEX(Bestand!$I$2:$I$121,MATCH($B208,Bestand!$A$2:$A$121,0)),"")))</f>
        <v/>
      </c>
      <c r="F208" s="18">
        <f>IF(OR($B208="",$C208="",N($E208)=0),"",ROUND(N($C208)*N($E208),2))</f>
        <v/>
      </c>
      <c r="G208" s="15" t="n"/>
    </row>
    <row r="209">
      <c r="A209" s="19" t="n"/>
      <c r="B209" s="15" t="n"/>
      <c r="C209" s="16" t="n"/>
      <c r="D209" s="15" t="n"/>
      <c r="E209" s="18">
        <f>IF($B209="","",IF(N(IFERROR(INDEX(Bestand!$I$2:$I$121,MATCH($B209,Bestand!$A$2:$A$121,0)),""))=0,"",IFERROR(INDEX(Bestand!$I$2:$I$121,MATCH($B209,Bestand!$A$2:$A$121,0)),"")))</f>
        <v/>
      </c>
      <c r="F209" s="18">
        <f>IF(OR($B209="",$C209="",N($E209)=0),"",ROUND(N($C209)*N($E209),2))</f>
        <v/>
      </c>
      <c r="G209" s="15" t="n"/>
    </row>
    <row r="210">
      <c r="A210" s="19" t="n"/>
      <c r="B210" s="15" t="n"/>
      <c r="C210" s="16" t="n"/>
      <c r="D210" s="15" t="n"/>
      <c r="E210" s="18">
        <f>IF($B210="","",IF(N(IFERROR(INDEX(Bestand!$I$2:$I$121,MATCH($B210,Bestand!$A$2:$A$121,0)),""))=0,"",IFERROR(INDEX(Bestand!$I$2:$I$121,MATCH($B210,Bestand!$A$2:$A$121,0)),"")))</f>
        <v/>
      </c>
      <c r="F210" s="18">
        <f>IF(OR($B210="",$C210="",N($E210)=0),"",ROUND(N($C210)*N($E210),2))</f>
        <v/>
      </c>
      <c r="G210" s="15" t="n"/>
    </row>
    <row r="211">
      <c r="A211" s="19" t="n"/>
      <c r="B211" s="15" t="n"/>
      <c r="C211" s="16" t="n"/>
      <c r="D211" s="15" t="n"/>
      <c r="E211" s="18">
        <f>IF($B211="","",IF(N(IFERROR(INDEX(Bestand!$I$2:$I$121,MATCH($B211,Bestand!$A$2:$A$121,0)),""))=0,"",IFERROR(INDEX(Bestand!$I$2:$I$121,MATCH($B211,Bestand!$A$2:$A$121,0)),"")))</f>
        <v/>
      </c>
      <c r="F211" s="18">
        <f>IF(OR($B211="",$C211="",N($E211)=0),"",ROUND(N($C211)*N($E211),2))</f>
        <v/>
      </c>
      <c r="G211" s="15" t="n"/>
    </row>
    <row r="212">
      <c r="A212" s="19" t="n"/>
      <c r="B212" s="15" t="n"/>
      <c r="C212" s="16" t="n"/>
      <c r="D212" s="15" t="n"/>
      <c r="E212" s="18">
        <f>IF($B212="","",IF(N(IFERROR(INDEX(Bestand!$I$2:$I$121,MATCH($B212,Bestand!$A$2:$A$121,0)),""))=0,"",IFERROR(INDEX(Bestand!$I$2:$I$121,MATCH($B212,Bestand!$A$2:$A$121,0)),"")))</f>
        <v/>
      </c>
      <c r="F212" s="18">
        <f>IF(OR($B212="",$C212="",N($E212)=0),"",ROUND(N($C212)*N($E212),2))</f>
        <v/>
      </c>
      <c r="G212" s="15" t="n"/>
    </row>
    <row r="213">
      <c r="A213" s="19" t="n"/>
      <c r="B213" s="15" t="n"/>
      <c r="C213" s="16" t="n"/>
      <c r="D213" s="15" t="n"/>
      <c r="E213" s="18">
        <f>IF($B213="","",IF(N(IFERROR(INDEX(Bestand!$I$2:$I$121,MATCH($B213,Bestand!$A$2:$A$121,0)),""))=0,"",IFERROR(INDEX(Bestand!$I$2:$I$121,MATCH($B213,Bestand!$A$2:$A$121,0)),"")))</f>
        <v/>
      </c>
      <c r="F213" s="18">
        <f>IF(OR($B213="",$C213="",N($E213)=0),"",ROUND(N($C213)*N($E213),2))</f>
        <v/>
      </c>
      <c r="G213" s="15" t="n"/>
    </row>
    <row r="214">
      <c r="A214" s="19" t="n"/>
      <c r="B214" s="15" t="n"/>
      <c r="C214" s="16" t="n"/>
      <c r="D214" s="15" t="n"/>
      <c r="E214" s="18">
        <f>IF($B214="","",IF(N(IFERROR(INDEX(Bestand!$I$2:$I$121,MATCH($B214,Bestand!$A$2:$A$121,0)),""))=0,"",IFERROR(INDEX(Bestand!$I$2:$I$121,MATCH($B214,Bestand!$A$2:$A$121,0)),"")))</f>
        <v/>
      </c>
      <c r="F214" s="18">
        <f>IF(OR($B214="",$C214="",N($E214)=0),"",ROUND(N($C214)*N($E214),2))</f>
        <v/>
      </c>
      <c r="G214" s="15" t="n"/>
    </row>
    <row r="215">
      <c r="A215" s="19" t="n"/>
      <c r="B215" s="15" t="n"/>
      <c r="C215" s="16" t="n"/>
      <c r="D215" s="15" t="n"/>
      <c r="E215" s="18">
        <f>IF($B215="","",IF(N(IFERROR(INDEX(Bestand!$I$2:$I$121,MATCH($B215,Bestand!$A$2:$A$121,0)),""))=0,"",IFERROR(INDEX(Bestand!$I$2:$I$121,MATCH($B215,Bestand!$A$2:$A$121,0)),"")))</f>
        <v/>
      </c>
      <c r="F215" s="18">
        <f>IF(OR($B215="",$C215="",N($E215)=0),"",ROUND(N($C215)*N($E215),2))</f>
        <v/>
      </c>
      <c r="G215" s="15" t="n"/>
    </row>
    <row r="216">
      <c r="A216" s="19" t="n"/>
      <c r="B216" s="15" t="n"/>
      <c r="C216" s="16" t="n"/>
      <c r="D216" s="15" t="n"/>
      <c r="E216" s="18">
        <f>IF($B216="","",IF(N(IFERROR(INDEX(Bestand!$I$2:$I$121,MATCH($B216,Bestand!$A$2:$A$121,0)),""))=0,"",IFERROR(INDEX(Bestand!$I$2:$I$121,MATCH($B216,Bestand!$A$2:$A$121,0)),"")))</f>
        <v/>
      </c>
      <c r="F216" s="18">
        <f>IF(OR($B216="",$C216="",N($E216)=0),"",ROUND(N($C216)*N($E216),2))</f>
        <v/>
      </c>
      <c r="G216" s="15" t="n"/>
    </row>
    <row r="217">
      <c r="A217" s="19" t="n"/>
      <c r="B217" s="15" t="n"/>
      <c r="C217" s="16" t="n"/>
      <c r="D217" s="15" t="n"/>
      <c r="E217" s="18">
        <f>IF($B217="","",IF(N(IFERROR(INDEX(Bestand!$I$2:$I$121,MATCH($B217,Bestand!$A$2:$A$121,0)),""))=0,"",IFERROR(INDEX(Bestand!$I$2:$I$121,MATCH($B217,Bestand!$A$2:$A$121,0)),"")))</f>
        <v/>
      </c>
      <c r="F217" s="18">
        <f>IF(OR($B217="",$C217="",N($E217)=0),"",ROUND(N($C217)*N($E217),2))</f>
        <v/>
      </c>
      <c r="G217" s="15" t="n"/>
    </row>
    <row r="218">
      <c r="A218" s="19" t="n"/>
      <c r="B218" s="15" t="n"/>
      <c r="C218" s="16" t="n"/>
      <c r="D218" s="15" t="n"/>
      <c r="E218" s="18">
        <f>IF($B218="","",IF(N(IFERROR(INDEX(Bestand!$I$2:$I$121,MATCH($B218,Bestand!$A$2:$A$121,0)),""))=0,"",IFERROR(INDEX(Bestand!$I$2:$I$121,MATCH($B218,Bestand!$A$2:$A$121,0)),"")))</f>
        <v/>
      </c>
      <c r="F218" s="18">
        <f>IF(OR($B218="",$C218="",N($E218)=0),"",ROUND(N($C218)*N($E218),2))</f>
        <v/>
      </c>
      <c r="G218" s="15" t="n"/>
    </row>
    <row r="219">
      <c r="A219" s="19" t="n"/>
      <c r="B219" s="15" t="n"/>
      <c r="C219" s="16" t="n"/>
      <c r="D219" s="15" t="n"/>
      <c r="E219" s="18">
        <f>IF($B219="","",IF(N(IFERROR(INDEX(Bestand!$I$2:$I$121,MATCH($B219,Bestand!$A$2:$A$121,0)),""))=0,"",IFERROR(INDEX(Bestand!$I$2:$I$121,MATCH($B219,Bestand!$A$2:$A$121,0)),"")))</f>
        <v/>
      </c>
      <c r="F219" s="18">
        <f>IF(OR($B219="",$C219="",N($E219)=0),"",ROUND(N($C219)*N($E219),2))</f>
        <v/>
      </c>
      <c r="G219" s="15" t="n"/>
    </row>
    <row r="220">
      <c r="A220" s="19" t="n"/>
      <c r="B220" s="15" t="n"/>
      <c r="C220" s="16" t="n"/>
      <c r="D220" s="15" t="n"/>
      <c r="E220" s="18">
        <f>IF($B220="","",IF(N(IFERROR(INDEX(Bestand!$I$2:$I$121,MATCH($B220,Bestand!$A$2:$A$121,0)),""))=0,"",IFERROR(INDEX(Bestand!$I$2:$I$121,MATCH($B220,Bestand!$A$2:$A$121,0)),"")))</f>
        <v/>
      </c>
      <c r="F220" s="18">
        <f>IF(OR($B220="",$C220="",N($E220)=0),"",ROUND(N($C220)*N($E220),2))</f>
        <v/>
      </c>
      <c r="G220" s="15" t="n"/>
    </row>
    <row r="221">
      <c r="A221" s="19" t="n"/>
      <c r="B221" s="15" t="n"/>
      <c r="C221" s="16" t="n"/>
      <c r="D221" s="15" t="n"/>
      <c r="E221" s="18">
        <f>IF($B221="","",IF(N(IFERROR(INDEX(Bestand!$I$2:$I$121,MATCH($B221,Bestand!$A$2:$A$121,0)),""))=0,"",IFERROR(INDEX(Bestand!$I$2:$I$121,MATCH($B221,Bestand!$A$2:$A$121,0)),"")))</f>
        <v/>
      </c>
      <c r="F221" s="18">
        <f>IF(OR($B221="",$C221="",N($E221)=0),"",ROUND(N($C221)*N($E221),2))</f>
        <v/>
      </c>
      <c r="G221" s="15" t="n"/>
    </row>
    <row r="222">
      <c r="A222" s="19" t="n"/>
      <c r="B222" s="15" t="n"/>
      <c r="C222" s="16" t="n"/>
      <c r="D222" s="15" t="n"/>
      <c r="E222" s="18">
        <f>IF($B222="","",IF(N(IFERROR(INDEX(Bestand!$I$2:$I$121,MATCH($B222,Bestand!$A$2:$A$121,0)),""))=0,"",IFERROR(INDEX(Bestand!$I$2:$I$121,MATCH($B222,Bestand!$A$2:$A$121,0)),"")))</f>
        <v/>
      </c>
      <c r="F222" s="18">
        <f>IF(OR($B222="",$C222="",N($E222)=0),"",ROUND(N($C222)*N($E222),2))</f>
        <v/>
      </c>
      <c r="G222" s="15" t="n"/>
    </row>
    <row r="223">
      <c r="A223" s="19" t="n"/>
      <c r="B223" s="15" t="n"/>
      <c r="C223" s="16" t="n"/>
      <c r="D223" s="15" t="n"/>
      <c r="E223" s="18">
        <f>IF($B223="","",IF(N(IFERROR(INDEX(Bestand!$I$2:$I$121,MATCH($B223,Bestand!$A$2:$A$121,0)),""))=0,"",IFERROR(INDEX(Bestand!$I$2:$I$121,MATCH($B223,Bestand!$A$2:$A$121,0)),"")))</f>
        <v/>
      </c>
      <c r="F223" s="18">
        <f>IF(OR($B223="",$C223="",N($E223)=0),"",ROUND(N($C223)*N($E223),2))</f>
        <v/>
      </c>
      <c r="G223" s="15" t="n"/>
    </row>
    <row r="224">
      <c r="A224" s="19" t="n"/>
      <c r="B224" s="15" t="n"/>
      <c r="C224" s="16" t="n"/>
      <c r="D224" s="15" t="n"/>
      <c r="E224" s="18">
        <f>IF($B224="","",IF(N(IFERROR(INDEX(Bestand!$I$2:$I$121,MATCH($B224,Bestand!$A$2:$A$121,0)),""))=0,"",IFERROR(INDEX(Bestand!$I$2:$I$121,MATCH($B224,Bestand!$A$2:$A$121,0)),"")))</f>
        <v/>
      </c>
      <c r="F224" s="18">
        <f>IF(OR($B224="",$C224="",N($E224)=0),"",ROUND(N($C224)*N($E224),2))</f>
        <v/>
      </c>
      <c r="G224" s="15" t="n"/>
    </row>
    <row r="225">
      <c r="A225" s="19" t="n"/>
      <c r="B225" s="15" t="n"/>
      <c r="C225" s="16" t="n"/>
      <c r="D225" s="15" t="n"/>
      <c r="E225" s="18">
        <f>IF($B225="","",IF(N(IFERROR(INDEX(Bestand!$I$2:$I$121,MATCH($B225,Bestand!$A$2:$A$121,0)),""))=0,"",IFERROR(INDEX(Bestand!$I$2:$I$121,MATCH($B225,Bestand!$A$2:$A$121,0)),"")))</f>
        <v/>
      </c>
      <c r="F225" s="18">
        <f>IF(OR($B225="",$C225="",N($E225)=0),"",ROUND(N($C225)*N($E225),2))</f>
        <v/>
      </c>
      <c r="G225" s="15" t="n"/>
    </row>
    <row r="226">
      <c r="A226" s="19" t="n"/>
      <c r="B226" s="15" t="n"/>
      <c r="C226" s="16" t="n"/>
      <c r="D226" s="15" t="n"/>
      <c r="E226" s="18">
        <f>IF($B226="","",IF(N(IFERROR(INDEX(Bestand!$I$2:$I$121,MATCH($B226,Bestand!$A$2:$A$121,0)),""))=0,"",IFERROR(INDEX(Bestand!$I$2:$I$121,MATCH($B226,Bestand!$A$2:$A$121,0)),"")))</f>
        <v/>
      </c>
      <c r="F226" s="18">
        <f>IF(OR($B226="",$C226="",N($E226)=0),"",ROUND(N($C226)*N($E226),2))</f>
        <v/>
      </c>
      <c r="G226" s="15" t="n"/>
    </row>
    <row r="227">
      <c r="A227" s="19" t="n"/>
      <c r="B227" s="15" t="n"/>
      <c r="C227" s="16" t="n"/>
      <c r="D227" s="15" t="n"/>
      <c r="E227" s="18">
        <f>IF($B227="","",IF(N(IFERROR(INDEX(Bestand!$I$2:$I$121,MATCH($B227,Bestand!$A$2:$A$121,0)),""))=0,"",IFERROR(INDEX(Bestand!$I$2:$I$121,MATCH($B227,Bestand!$A$2:$A$121,0)),"")))</f>
        <v/>
      </c>
      <c r="F227" s="18">
        <f>IF(OR($B227="",$C227="",N($E227)=0),"",ROUND(N($C227)*N($E227),2))</f>
        <v/>
      </c>
      <c r="G227" s="15" t="n"/>
    </row>
    <row r="228">
      <c r="A228" s="19" t="n"/>
      <c r="B228" s="15" t="n"/>
      <c r="C228" s="16" t="n"/>
      <c r="D228" s="15" t="n"/>
      <c r="E228" s="18">
        <f>IF($B228="","",IF(N(IFERROR(INDEX(Bestand!$I$2:$I$121,MATCH($B228,Bestand!$A$2:$A$121,0)),""))=0,"",IFERROR(INDEX(Bestand!$I$2:$I$121,MATCH($B228,Bestand!$A$2:$A$121,0)),"")))</f>
        <v/>
      </c>
      <c r="F228" s="18">
        <f>IF(OR($B228="",$C228="",N($E228)=0),"",ROUND(N($C228)*N($E228),2))</f>
        <v/>
      </c>
      <c r="G228" s="15" t="n"/>
    </row>
    <row r="229">
      <c r="A229" s="19" t="n"/>
      <c r="B229" s="15" t="n"/>
      <c r="C229" s="16" t="n"/>
      <c r="D229" s="15" t="n"/>
      <c r="E229" s="18">
        <f>IF($B229="","",IF(N(IFERROR(INDEX(Bestand!$I$2:$I$121,MATCH($B229,Bestand!$A$2:$A$121,0)),""))=0,"",IFERROR(INDEX(Bestand!$I$2:$I$121,MATCH($B229,Bestand!$A$2:$A$121,0)),"")))</f>
        <v/>
      </c>
      <c r="F229" s="18">
        <f>IF(OR($B229="",$C229="",N($E229)=0),"",ROUND(N($C229)*N($E229),2))</f>
        <v/>
      </c>
      <c r="G229" s="15" t="n"/>
    </row>
    <row r="230">
      <c r="A230" s="19" t="n"/>
      <c r="B230" s="15" t="n"/>
      <c r="C230" s="16" t="n"/>
      <c r="D230" s="15" t="n"/>
      <c r="E230" s="18">
        <f>IF($B230="","",IF(N(IFERROR(INDEX(Bestand!$I$2:$I$121,MATCH($B230,Bestand!$A$2:$A$121,0)),""))=0,"",IFERROR(INDEX(Bestand!$I$2:$I$121,MATCH($B230,Bestand!$A$2:$A$121,0)),"")))</f>
        <v/>
      </c>
      <c r="F230" s="18">
        <f>IF(OR($B230="",$C230="",N($E230)=0),"",ROUND(N($C230)*N($E230),2))</f>
        <v/>
      </c>
      <c r="G230" s="15" t="n"/>
    </row>
    <row r="231">
      <c r="A231" s="19" t="n"/>
      <c r="B231" s="15" t="n"/>
      <c r="C231" s="16" t="n"/>
      <c r="D231" s="15" t="n"/>
      <c r="E231" s="18">
        <f>IF($B231="","",IF(N(IFERROR(INDEX(Bestand!$I$2:$I$121,MATCH($B231,Bestand!$A$2:$A$121,0)),""))=0,"",IFERROR(INDEX(Bestand!$I$2:$I$121,MATCH($B231,Bestand!$A$2:$A$121,0)),"")))</f>
        <v/>
      </c>
      <c r="F231" s="18">
        <f>IF(OR($B231="",$C231="",N($E231)=0),"",ROUND(N($C231)*N($E231),2))</f>
        <v/>
      </c>
      <c r="G231" s="15" t="n"/>
    </row>
    <row r="232">
      <c r="A232" s="19" t="n"/>
      <c r="B232" s="15" t="n"/>
      <c r="C232" s="16" t="n"/>
      <c r="D232" s="15" t="n"/>
      <c r="E232" s="18">
        <f>IF($B232="","",IF(N(IFERROR(INDEX(Bestand!$I$2:$I$121,MATCH($B232,Bestand!$A$2:$A$121,0)),""))=0,"",IFERROR(INDEX(Bestand!$I$2:$I$121,MATCH($B232,Bestand!$A$2:$A$121,0)),"")))</f>
        <v/>
      </c>
      <c r="F232" s="18">
        <f>IF(OR($B232="",$C232="",N($E232)=0),"",ROUND(N($C232)*N($E232),2))</f>
        <v/>
      </c>
      <c r="G232" s="15" t="n"/>
    </row>
    <row r="233">
      <c r="A233" s="19" t="n"/>
      <c r="B233" s="15" t="n"/>
      <c r="C233" s="16" t="n"/>
      <c r="D233" s="15" t="n"/>
      <c r="E233" s="18">
        <f>IF($B233="","",IF(N(IFERROR(INDEX(Bestand!$I$2:$I$121,MATCH($B233,Bestand!$A$2:$A$121,0)),""))=0,"",IFERROR(INDEX(Bestand!$I$2:$I$121,MATCH($B233,Bestand!$A$2:$A$121,0)),"")))</f>
        <v/>
      </c>
      <c r="F233" s="18">
        <f>IF(OR($B233="",$C233="",N($E233)=0),"",ROUND(N($C233)*N($E233),2))</f>
        <v/>
      </c>
      <c r="G233" s="15" t="n"/>
    </row>
    <row r="234">
      <c r="A234" s="19" t="n"/>
      <c r="B234" s="15" t="n"/>
      <c r="C234" s="16" t="n"/>
      <c r="D234" s="15" t="n"/>
      <c r="E234" s="18">
        <f>IF($B234="","",IF(N(IFERROR(INDEX(Bestand!$I$2:$I$121,MATCH($B234,Bestand!$A$2:$A$121,0)),""))=0,"",IFERROR(INDEX(Bestand!$I$2:$I$121,MATCH($B234,Bestand!$A$2:$A$121,0)),"")))</f>
        <v/>
      </c>
      <c r="F234" s="18">
        <f>IF(OR($B234="",$C234="",N($E234)=0),"",ROUND(N($C234)*N($E234),2))</f>
        <v/>
      </c>
      <c r="G234" s="15" t="n"/>
    </row>
    <row r="235">
      <c r="A235" s="19" t="n"/>
      <c r="B235" s="15" t="n"/>
      <c r="C235" s="16" t="n"/>
      <c r="D235" s="15" t="n"/>
      <c r="E235" s="18">
        <f>IF($B235="","",IF(N(IFERROR(INDEX(Bestand!$I$2:$I$121,MATCH($B235,Bestand!$A$2:$A$121,0)),""))=0,"",IFERROR(INDEX(Bestand!$I$2:$I$121,MATCH($B235,Bestand!$A$2:$A$121,0)),"")))</f>
        <v/>
      </c>
      <c r="F235" s="18">
        <f>IF(OR($B235="",$C235="",N($E235)=0),"",ROUND(N($C235)*N($E235),2))</f>
        <v/>
      </c>
      <c r="G235" s="15" t="n"/>
    </row>
    <row r="236">
      <c r="A236" s="19" t="n"/>
      <c r="B236" s="15" t="n"/>
      <c r="C236" s="16" t="n"/>
      <c r="D236" s="15" t="n"/>
      <c r="E236" s="18">
        <f>IF($B236="","",IF(N(IFERROR(INDEX(Bestand!$I$2:$I$121,MATCH($B236,Bestand!$A$2:$A$121,0)),""))=0,"",IFERROR(INDEX(Bestand!$I$2:$I$121,MATCH($B236,Bestand!$A$2:$A$121,0)),"")))</f>
        <v/>
      </c>
      <c r="F236" s="18">
        <f>IF(OR($B236="",$C236="",N($E236)=0),"",ROUND(N($C236)*N($E236),2))</f>
        <v/>
      </c>
      <c r="G236" s="15" t="n"/>
    </row>
    <row r="237">
      <c r="A237" s="19" t="n"/>
      <c r="B237" s="15" t="n"/>
      <c r="C237" s="16" t="n"/>
      <c r="D237" s="15" t="n"/>
      <c r="E237" s="18">
        <f>IF($B237="","",IF(N(IFERROR(INDEX(Bestand!$I$2:$I$121,MATCH($B237,Bestand!$A$2:$A$121,0)),""))=0,"",IFERROR(INDEX(Bestand!$I$2:$I$121,MATCH($B237,Bestand!$A$2:$A$121,0)),"")))</f>
        <v/>
      </c>
      <c r="F237" s="18">
        <f>IF(OR($B237="",$C237="",N($E237)=0),"",ROUND(N($C237)*N($E237),2))</f>
        <v/>
      </c>
      <c r="G237" s="15" t="n"/>
    </row>
    <row r="238">
      <c r="A238" s="19" t="n"/>
      <c r="B238" s="15" t="n"/>
      <c r="C238" s="16" t="n"/>
      <c r="D238" s="15" t="n"/>
      <c r="E238" s="18">
        <f>IF($B238="","",IF(N(IFERROR(INDEX(Bestand!$I$2:$I$121,MATCH($B238,Bestand!$A$2:$A$121,0)),""))=0,"",IFERROR(INDEX(Bestand!$I$2:$I$121,MATCH($B238,Bestand!$A$2:$A$121,0)),"")))</f>
        <v/>
      </c>
      <c r="F238" s="18">
        <f>IF(OR($B238="",$C238="",N($E238)=0),"",ROUND(N($C238)*N($E238),2))</f>
        <v/>
      </c>
      <c r="G238" s="15" t="n"/>
    </row>
    <row r="239">
      <c r="A239" s="19" t="n"/>
      <c r="B239" s="15" t="n"/>
      <c r="C239" s="16" t="n"/>
      <c r="D239" s="15" t="n"/>
      <c r="E239" s="18">
        <f>IF($B239="","",IF(N(IFERROR(INDEX(Bestand!$I$2:$I$121,MATCH($B239,Bestand!$A$2:$A$121,0)),""))=0,"",IFERROR(INDEX(Bestand!$I$2:$I$121,MATCH($B239,Bestand!$A$2:$A$121,0)),"")))</f>
        <v/>
      </c>
      <c r="F239" s="18">
        <f>IF(OR($B239="",$C239="",N($E239)=0),"",ROUND(N($C239)*N($E239),2))</f>
        <v/>
      </c>
      <c r="G239" s="15" t="n"/>
    </row>
    <row r="240">
      <c r="A240" s="19" t="n"/>
      <c r="B240" s="15" t="n"/>
      <c r="C240" s="16" t="n"/>
      <c r="D240" s="15" t="n"/>
      <c r="E240" s="18">
        <f>IF($B240="","",IF(N(IFERROR(INDEX(Bestand!$I$2:$I$121,MATCH($B240,Bestand!$A$2:$A$121,0)),""))=0,"",IFERROR(INDEX(Bestand!$I$2:$I$121,MATCH($B240,Bestand!$A$2:$A$121,0)),"")))</f>
        <v/>
      </c>
      <c r="F240" s="18">
        <f>IF(OR($B240="",$C240="",N($E240)=0),"",ROUND(N($C240)*N($E240),2))</f>
        <v/>
      </c>
      <c r="G240" s="15" t="n"/>
    </row>
    <row r="241">
      <c r="A241" s="19" t="n"/>
      <c r="B241" s="15" t="n"/>
      <c r="C241" s="16" t="n"/>
      <c r="D241" s="15" t="n"/>
      <c r="E241" s="18">
        <f>IF($B241="","",IF(N(IFERROR(INDEX(Bestand!$I$2:$I$121,MATCH($B241,Bestand!$A$2:$A$121,0)),""))=0,"",IFERROR(INDEX(Bestand!$I$2:$I$121,MATCH($B241,Bestand!$A$2:$A$121,0)),"")))</f>
        <v/>
      </c>
      <c r="F241" s="18">
        <f>IF(OR($B241="",$C241="",N($E241)=0),"",ROUND(N($C241)*N($E241),2))</f>
        <v/>
      </c>
      <c r="G241" s="15" t="n"/>
    </row>
    <row r="242">
      <c r="A242" s="19" t="n"/>
      <c r="B242" s="15" t="n"/>
      <c r="C242" s="16" t="n"/>
      <c r="D242" s="15" t="n"/>
      <c r="E242" s="18">
        <f>IF($B242="","",IF(N(IFERROR(INDEX(Bestand!$I$2:$I$121,MATCH($B242,Bestand!$A$2:$A$121,0)),""))=0,"",IFERROR(INDEX(Bestand!$I$2:$I$121,MATCH($B242,Bestand!$A$2:$A$121,0)),"")))</f>
        <v/>
      </c>
      <c r="F242" s="18">
        <f>IF(OR($B242="",$C242="",N($E242)=0),"",ROUND(N($C242)*N($E242),2))</f>
        <v/>
      </c>
      <c r="G242" s="15" t="n"/>
    </row>
    <row r="243">
      <c r="A243" s="19" t="n"/>
      <c r="B243" s="15" t="n"/>
      <c r="C243" s="16" t="n"/>
      <c r="D243" s="15" t="n"/>
      <c r="E243" s="18">
        <f>IF($B243="","",IF(N(IFERROR(INDEX(Bestand!$I$2:$I$121,MATCH($B243,Bestand!$A$2:$A$121,0)),""))=0,"",IFERROR(INDEX(Bestand!$I$2:$I$121,MATCH($B243,Bestand!$A$2:$A$121,0)),"")))</f>
        <v/>
      </c>
      <c r="F243" s="18">
        <f>IF(OR($B243="",$C243="",N($E243)=0),"",ROUND(N($C243)*N($E243),2))</f>
        <v/>
      </c>
      <c r="G243" s="15" t="n"/>
    </row>
    <row r="244">
      <c r="A244" s="19" t="n"/>
      <c r="B244" s="15" t="n"/>
      <c r="C244" s="16" t="n"/>
      <c r="D244" s="15" t="n"/>
      <c r="E244" s="18">
        <f>IF($B244="","",IF(N(IFERROR(INDEX(Bestand!$I$2:$I$121,MATCH($B244,Bestand!$A$2:$A$121,0)),""))=0,"",IFERROR(INDEX(Bestand!$I$2:$I$121,MATCH($B244,Bestand!$A$2:$A$121,0)),"")))</f>
        <v/>
      </c>
      <c r="F244" s="18">
        <f>IF(OR($B244="",$C244="",N($E244)=0),"",ROUND(N($C244)*N($E244),2))</f>
        <v/>
      </c>
      <c r="G244" s="15" t="n"/>
    </row>
    <row r="245">
      <c r="A245" s="19" t="n"/>
      <c r="B245" s="15" t="n"/>
      <c r="C245" s="16" t="n"/>
      <c r="D245" s="15" t="n"/>
      <c r="E245" s="18">
        <f>IF($B245="","",IF(N(IFERROR(INDEX(Bestand!$I$2:$I$121,MATCH($B245,Bestand!$A$2:$A$121,0)),""))=0,"",IFERROR(INDEX(Bestand!$I$2:$I$121,MATCH($B245,Bestand!$A$2:$A$121,0)),"")))</f>
        <v/>
      </c>
      <c r="F245" s="18">
        <f>IF(OR($B245="",$C245="",N($E245)=0),"",ROUND(N($C245)*N($E245),2))</f>
        <v/>
      </c>
      <c r="G245" s="15" t="n"/>
    </row>
    <row r="246">
      <c r="A246" s="19" t="n"/>
      <c r="B246" s="15" t="n"/>
      <c r="C246" s="16" t="n"/>
      <c r="D246" s="15" t="n"/>
      <c r="E246" s="18">
        <f>IF($B246="","",IF(N(IFERROR(INDEX(Bestand!$I$2:$I$121,MATCH($B246,Bestand!$A$2:$A$121,0)),""))=0,"",IFERROR(INDEX(Bestand!$I$2:$I$121,MATCH($B246,Bestand!$A$2:$A$121,0)),"")))</f>
        <v/>
      </c>
      <c r="F246" s="18">
        <f>IF(OR($B246="",$C246="",N($E246)=0),"",ROUND(N($C246)*N($E246),2))</f>
        <v/>
      </c>
      <c r="G246" s="15" t="n"/>
    </row>
    <row r="247">
      <c r="A247" s="19" t="n"/>
      <c r="B247" s="15" t="n"/>
      <c r="C247" s="16" t="n"/>
      <c r="D247" s="15" t="n"/>
      <c r="E247" s="18">
        <f>IF($B247="","",IF(N(IFERROR(INDEX(Bestand!$I$2:$I$121,MATCH($B247,Bestand!$A$2:$A$121,0)),""))=0,"",IFERROR(INDEX(Bestand!$I$2:$I$121,MATCH($B247,Bestand!$A$2:$A$121,0)),"")))</f>
        <v/>
      </c>
      <c r="F247" s="18">
        <f>IF(OR($B247="",$C247="",N($E247)=0),"",ROUND(N($C247)*N($E247),2))</f>
        <v/>
      </c>
      <c r="G247" s="15" t="n"/>
    </row>
    <row r="248">
      <c r="A248" s="19" t="n"/>
      <c r="B248" s="15" t="n"/>
      <c r="C248" s="16" t="n"/>
      <c r="D248" s="15" t="n"/>
      <c r="E248" s="18">
        <f>IF($B248="","",IF(N(IFERROR(INDEX(Bestand!$I$2:$I$121,MATCH($B248,Bestand!$A$2:$A$121,0)),""))=0,"",IFERROR(INDEX(Bestand!$I$2:$I$121,MATCH($B248,Bestand!$A$2:$A$121,0)),"")))</f>
        <v/>
      </c>
      <c r="F248" s="18">
        <f>IF(OR($B248="",$C248="",N($E248)=0),"",ROUND(N($C248)*N($E248),2))</f>
        <v/>
      </c>
      <c r="G248" s="15" t="n"/>
    </row>
    <row r="249">
      <c r="A249" s="19" t="n"/>
      <c r="B249" s="15" t="n"/>
      <c r="C249" s="16" t="n"/>
      <c r="D249" s="15" t="n"/>
      <c r="E249" s="18">
        <f>IF($B249="","",IF(N(IFERROR(INDEX(Bestand!$I$2:$I$121,MATCH($B249,Bestand!$A$2:$A$121,0)),""))=0,"",IFERROR(INDEX(Bestand!$I$2:$I$121,MATCH($B249,Bestand!$A$2:$A$121,0)),"")))</f>
        <v/>
      </c>
      <c r="F249" s="18">
        <f>IF(OR($B249="",$C249="",N($E249)=0),"",ROUND(N($C249)*N($E249),2))</f>
        <v/>
      </c>
      <c r="G249" s="15" t="n"/>
    </row>
    <row r="250">
      <c r="A250" s="19" t="n"/>
      <c r="B250" s="15" t="n"/>
      <c r="C250" s="16" t="n"/>
      <c r="D250" s="15" t="n"/>
      <c r="E250" s="18">
        <f>IF($B250="","",IF(N(IFERROR(INDEX(Bestand!$I$2:$I$121,MATCH($B250,Bestand!$A$2:$A$121,0)),""))=0,"",IFERROR(INDEX(Bestand!$I$2:$I$121,MATCH($B250,Bestand!$A$2:$A$121,0)),"")))</f>
        <v/>
      </c>
      <c r="F250" s="18">
        <f>IF(OR($B250="",$C250="",N($E250)=0),"",ROUND(N($C250)*N($E250),2))</f>
        <v/>
      </c>
      <c r="G250" s="15" t="n"/>
    </row>
    <row r="251">
      <c r="A251" s="19" t="n"/>
      <c r="B251" s="15" t="n"/>
      <c r="C251" s="16" t="n"/>
      <c r="D251" s="15" t="n"/>
      <c r="E251" s="18">
        <f>IF($B251="","",IF(N(IFERROR(INDEX(Bestand!$I$2:$I$121,MATCH($B251,Bestand!$A$2:$A$121,0)),""))=0,"",IFERROR(INDEX(Bestand!$I$2:$I$121,MATCH($B251,Bestand!$A$2:$A$121,0)),"")))</f>
        <v/>
      </c>
      <c r="F251" s="18">
        <f>IF(OR($B251="",$C251="",N($E251)=0),"",ROUND(N($C251)*N($E251),2))</f>
        <v/>
      </c>
      <c r="G251" s="15" t="n"/>
    </row>
    <row r="252">
      <c r="A252" s="19" t="n"/>
      <c r="B252" s="15" t="n"/>
      <c r="C252" s="16" t="n"/>
      <c r="D252" s="15" t="n"/>
      <c r="E252" s="18">
        <f>IF($B252="","",IF(N(IFERROR(INDEX(Bestand!$I$2:$I$121,MATCH($B252,Bestand!$A$2:$A$121,0)),""))=0,"",IFERROR(INDEX(Bestand!$I$2:$I$121,MATCH($B252,Bestand!$A$2:$A$121,0)),"")))</f>
        <v/>
      </c>
      <c r="F252" s="18">
        <f>IF(OR($B252="",$C252="",N($E252)=0),"",ROUND(N($C252)*N($E252),2))</f>
        <v/>
      </c>
      <c r="G252" s="15" t="n"/>
    </row>
    <row r="253">
      <c r="A253" s="19" t="n"/>
      <c r="B253" s="15" t="n"/>
      <c r="C253" s="16" t="n"/>
      <c r="D253" s="15" t="n"/>
      <c r="E253" s="18">
        <f>IF($B253="","",IF(N(IFERROR(INDEX(Bestand!$I$2:$I$121,MATCH($B253,Bestand!$A$2:$A$121,0)),""))=0,"",IFERROR(INDEX(Bestand!$I$2:$I$121,MATCH($B253,Bestand!$A$2:$A$121,0)),"")))</f>
        <v/>
      </c>
      <c r="F253" s="18">
        <f>IF(OR($B253="",$C253="",N($E253)=0),"",ROUND(N($C253)*N($E253),2))</f>
        <v/>
      </c>
      <c r="G253" s="15" t="n"/>
    </row>
    <row r="254">
      <c r="A254" s="19" t="n"/>
      <c r="B254" s="15" t="n"/>
      <c r="C254" s="16" t="n"/>
      <c r="D254" s="15" t="n"/>
      <c r="E254" s="18">
        <f>IF($B254="","",IF(N(IFERROR(INDEX(Bestand!$I$2:$I$121,MATCH($B254,Bestand!$A$2:$A$121,0)),""))=0,"",IFERROR(INDEX(Bestand!$I$2:$I$121,MATCH($B254,Bestand!$A$2:$A$121,0)),"")))</f>
        <v/>
      </c>
      <c r="F254" s="18">
        <f>IF(OR($B254="",$C254="",N($E254)=0),"",ROUND(N($C254)*N($E254),2))</f>
        <v/>
      </c>
      <c r="G254" s="15" t="n"/>
    </row>
    <row r="255">
      <c r="A255" s="19" t="n"/>
      <c r="B255" s="15" t="n"/>
      <c r="C255" s="16" t="n"/>
      <c r="D255" s="15" t="n"/>
      <c r="E255" s="18">
        <f>IF($B255="","",IF(N(IFERROR(INDEX(Bestand!$I$2:$I$121,MATCH($B255,Bestand!$A$2:$A$121,0)),""))=0,"",IFERROR(INDEX(Bestand!$I$2:$I$121,MATCH($B255,Bestand!$A$2:$A$121,0)),"")))</f>
        <v/>
      </c>
      <c r="F255" s="18">
        <f>IF(OR($B255="",$C255="",N($E255)=0),"",ROUND(N($C255)*N($E255),2))</f>
        <v/>
      </c>
      <c r="G255" s="15" t="n"/>
    </row>
    <row r="256">
      <c r="A256" s="19" t="n"/>
      <c r="B256" s="15" t="n"/>
      <c r="C256" s="16" t="n"/>
      <c r="D256" s="15" t="n"/>
      <c r="E256" s="18">
        <f>IF($B256="","",IF(N(IFERROR(INDEX(Bestand!$I$2:$I$121,MATCH($B256,Bestand!$A$2:$A$121,0)),""))=0,"",IFERROR(INDEX(Bestand!$I$2:$I$121,MATCH($B256,Bestand!$A$2:$A$121,0)),"")))</f>
        <v/>
      </c>
      <c r="F256" s="18">
        <f>IF(OR($B256="",$C256="",N($E256)=0),"",ROUND(N($C256)*N($E256),2))</f>
        <v/>
      </c>
      <c r="G256" s="15" t="n"/>
    </row>
    <row r="257">
      <c r="A257" s="19" t="n"/>
      <c r="B257" s="15" t="n"/>
      <c r="C257" s="16" t="n"/>
      <c r="D257" s="15" t="n"/>
      <c r="E257" s="18">
        <f>IF($B257="","",IF(N(IFERROR(INDEX(Bestand!$I$2:$I$121,MATCH($B257,Bestand!$A$2:$A$121,0)),""))=0,"",IFERROR(INDEX(Bestand!$I$2:$I$121,MATCH($B257,Bestand!$A$2:$A$121,0)),"")))</f>
        <v/>
      </c>
      <c r="F257" s="18">
        <f>IF(OR($B257="",$C257="",N($E257)=0),"",ROUND(N($C257)*N($E257),2))</f>
        <v/>
      </c>
      <c r="G257" s="15" t="n"/>
    </row>
    <row r="258">
      <c r="A258" s="19" t="n"/>
      <c r="B258" s="15" t="n"/>
      <c r="C258" s="16" t="n"/>
      <c r="D258" s="15" t="n"/>
      <c r="E258" s="18">
        <f>IF($B258="","",IF(N(IFERROR(INDEX(Bestand!$I$2:$I$121,MATCH($B258,Bestand!$A$2:$A$121,0)),""))=0,"",IFERROR(INDEX(Bestand!$I$2:$I$121,MATCH($B258,Bestand!$A$2:$A$121,0)),"")))</f>
        <v/>
      </c>
      <c r="F258" s="18">
        <f>IF(OR($B258="",$C258="",N($E258)=0),"",ROUND(N($C258)*N($E258),2))</f>
        <v/>
      </c>
      <c r="G258" s="15" t="n"/>
    </row>
    <row r="259">
      <c r="A259" s="19" t="n"/>
      <c r="B259" s="15" t="n"/>
      <c r="C259" s="16" t="n"/>
      <c r="D259" s="15" t="n"/>
      <c r="E259" s="18">
        <f>IF($B259="","",IF(N(IFERROR(INDEX(Bestand!$I$2:$I$121,MATCH($B259,Bestand!$A$2:$A$121,0)),""))=0,"",IFERROR(INDEX(Bestand!$I$2:$I$121,MATCH($B259,Bestand!$A$2:$A$121,0)),"")))</f>
        <v/>
      </c>
      <c r="F259" s="18">
        <f>IF(OR($B259="",$C259="",N($E259)=0),"",ROUND(N($C259)*N($E259),2))</f>
        <v/>
      </c>
      <c r="G259" s="15" t="n"/>
    </row>
    <row r="260">
      <c r="A260" s="19" t="n"/>
      <c r="B260" s="15" t="n"/>
      <c r="C260" s="16" t="n"/>
      <c r="D260" s="15" t="n"/>
      <c r="E260" s="18">
        <f>IF($B260="","",IF(N(IFERROR(INDEX(Bestand!$I$2:$I$121,MATCH($B260,Bestand!$A$2:$A$121,0)),""))=0,"",IFERROR(INDEX(Bestand!$I$2:$I$121,MATCH($B260,Bestand!$A$2:$A$121,0)),"")))</f>
        <v/>
      </c>
      <c r="F260" s="18">
        <f>IF(OR($B260="",$C260="",N($E260)=0),"",ROUND(N($C260)*N($E260),2))</f>
        <v/>
      </c>
      <c r="G260" s="15" t="n"/>
    </row>
    <row r="261">
      <c r="A261" s="19" t="n"/>
      <c r="B261" s="15" t="n"/>
      <c r="C261" s="16" t="n"/>
      <c r="D261" s="15" t="n"/>
      <c r="E261" s="18">
        <f>IF($B261="","",IF(N(IFERROR(INDEX(Bestand!$I$2:$I$121,MATCH($B261,Bestand!$A$2:$A$121,0)),""))=0,"",IFERROR(INDEX(Bestand!$I$2:$I$121,MATCH($B261,Bestand!$A$2:$A$121,0)),"")))</f>
        <v/>
      </c>
      <c r="F261" s="18">
        <f>IF(OR($B261="",$C261="",N($E261)=0),"",ROUND(N($C261)*N($E261),2))</f>
        <v/>
      </c>
      <c r="G261" s="15" t="n"/>
    </row>
    <row r="262">
      <c r="A262" s="19" t="n"/>
      <c r="B262" s="15" t="n"/>
      <c r="C262" s="16" t="n"/>
      <c r="D262" s="15" t="n"/>
      <c r="E262" s="18">
        <f>IF($B262="","",IF(N(IFERROR(INDEX(Bestand!$I$2:$I$121,MATCH($B262,Bestand!$A$2:$A$121,0)),""))=0,"",IFERROR(INDEX(Bestand!$I$2:$I$121,MATCH($B262,Bestand!$A$2:$A$121,0)),"")))</f>
        <v/>
      </c>
      <c r="F262" s="18">
        <f>IF(OR($B262="",$C262="",N($E262)=0),"",ROUND(N($C262)*N($E262),2))</f>
        <v/>
      </c>
      <c r="G262" s="15" t="n"/>
    </row>
    <row r="263">
      <c r="A263" s="19" t="n"/>
      <c r="B263" s="15" t="n"/>
      <c r="C263" s="16" t="n"/>
      <c r="D263" s="15" t="n"/>
      <c r="E263" s="18">
        <f>IF($B263="","",IF(N(IFERROR(INDEX(Bestand!$I$2:$I$121,MATCH($B263,Bestand!$A$2:$A$121,0)),""))=0,"",IFERROR(INDEX(Bestand!$I$2:$I$121,MATCH($B263,Bestand!$A$2:$A$121,0)),"")))</f>
        <v/>
      </c>
      <c r="F263" s="18">
        <f>IF(OR($B263="",$C263="",N($E263)=0),"",ROUND(N($C263)*N($E263),2))</f>
        <v/>
      </c>
      <c r="G263" s="15" t="n"/>
    </row>
    <row r="264">
      <c r="A264" s="19" t="n"/>
      <c r="B264" s="15" t="n"/>
      <c r="C264" s="16" t="n"/>
      <c r="D264" s="15" t="n"/>
      <c r="E264" s="18">
        <f>IF($B264="","",IF(N(IFERROR(INDEX(Bestand!$I$2:$I$121,MATCH($B264,Bestand!$A$2:$A$121,0)),""))=0,"",IFERROR(INDEX(Bestand!$I$2:$I$121,MATCH($B264,Bestand!$A$2:$A$121,0)),"")))</f>
        <v/>
      </c>
      <c r="F264" s="18">
        <f>IF(OR($B264="",$C264="",N($E264)=0),"",ROUND(N($C264)*N($E264),2))</f>
        <v/>
      </c>
      <c r="G264" s="15" t="n"/>
    </row>
    <row r="265">
      <c r="A265" s="19" t="n"/>
      <c r="B265" s="15" t="n"/>
      <c r="C265" s="16" t="n"/>
      <c r="D265" s="15" t="n"/>
      <c r="E265" s="18">
        <f>IF($B265="","",IF(N(IFERROR(INDEX(Bestand!$I$2:$I$121,MATCH($B265,Bestand!$A$2:$A$121,0)),""))=0,"",IFERROR(INDEX(Bestand!$I$2:$I$121,MATCH($B265,Bestand!$A$2:$A$121,0)),"")))</f>
        <v/>
      </c>
      <c r="F265" s="18">
        <f>IF(OR($B265="",$C265="",N($E265)=0),"",ROUND(N($C265)*N($E265),2))</f>
        <v/>
      </c>
      <c r="G265" s="15" t="n"/>
    </row>
    <row r="266">
      <c r="A266" s="19" t="n"/>
      <c r="B266" s="15" t="n"/>
      <c r="C266" s="16" t="n"/>
      <c r="D266" s="15" t="n"/>
      <c r="E266" s="18">
        <f>IF($B266="","",IF(N(IFERROR(INDEX(Bestand!$I$2:$I$121,MATCH($B266,Bestand!$A$2:$A$121,0)),""))=0,"",IFERROR(INDEX(Bestand!$I$2:$I$121,MATCH($B266,Bestand!$A$2:$A$121,0)),"")))</f>
        <v/>
      </c>
      <c r="F266" s="18">
        <f>IF(OR($B266="",$C266="",N($E266)=0),"",ROUND(N($C266)*N($E266),2))</f>
        <v/>
      </c>
      <c r="G266" s="15" t="n"/>
    </row>
    <row r="267">
      <c r="A267" s="19" t="n"/>
      <c r="B267" s="15" t="n"/>
      <c r="C267" s="16" t="n"/>
      <c r="D267" s="15" t="n"/>
      <c r="E267" s="18">
        <f>IF($B267="","",IF(N(IFERROR(INDEX(Bestand!$I$2:$I$121,MATCH($B267,Bestand!$A$2:$A$121,0)),""))=0,"",IFERROR(INDEX(Bestand!$I$2:$I$121,MATCH($B267,Bestand!$A$2:$A$121,0)),"")))</f>
        <v/>
      </c>
      <c r="F267" s="18">
        <f>IF(OR($B267="",$C267="",N($E267)=0),"",ROUND(N($C267)*N($E267),2))</f>
        <v/>
      </c>
      <c r="G267" s="15" t="n"/>
    </row>
    <row r="268">
      <c r="A268" s="19" t="n"/>
      <c r="B268" s="15" t="n"/>
      <c r="C268" s="16" t="n"/>
      <c r="D268" s="15" t="n"/>
      <c r="E268" s="18">
        <f>IF($B268="","",IF(N(IFERROR(INDEX(Bestand!$I$2:$I$121,MATCH($B268,Bestand!$A$2:$A$121,0)),""))=0,"",IFERROR(INDEX(Bestand!$I$2:$I$121,MATCH($B268,Bestand!$A$2:$A$121,0)),"")))</f>
        <v/>
      </c>
      <c r="F268" s="18">
        <f>IF(OR($B268="",$C268="",N($E268)=0),"",ROUND(N($C268)*N($E268),2))</f>
        <v/>
      </c>
      <c r="G268" s="15" t="n"/>
    </row>
    <row r="269">
      <c r="A269" s="19" t="n"/>
      <c r="B269" s="15" t="n"/>
      <c r="C269" s="16" t="n"/>
      <c r="D269" s="15" t="n"/>
      <c r="E269" s="18">
        <f>IF($B269="","",IF(N(IFERROR(INDEX(Bestand!$I$2:$I$121,MATCH($B269,Bestand!$A$2:$A$121,0)),""))=0,"",IFERROR(INDEX(Bestand!$I$2:$I$121,MATCH($B269,Bestand!$A$2:$A$121,0)),"")))</f>
        <v/>
      </c>
      <c r="F269" s="18">
        <f>IF(OR($B269="",$C269="",N($E269)=0),"",ROUND(N($C269)*N($E269),2))</f>
        <v/>
      </c>
      <c r="G269" s="15" t="n"/>
    </row>
    <row r="270">
      <c r="A270" s="19" t="n"/>
      <c r="B270" s="15" t="n"/>
      <c r="C270" s="16" t="n"/>
      <c r="D270" s="15" t="n"/>
      <c r="E270" s="18">
        <f>IF($B270="","",IF(N(IFERROR(INDEX(Bestand!$I$2:$I$121,MATCH($B270,Bestand!$A$2:$A$121,0)),""))=0,"",IFERROR(INDEX(Bestand!$I$2:$I$121,MATCH($B270,Bestand!$A$2:$A$121,0)),"")))</f>
        <v/>
      </c>
      <c r="F270" s="18">
        <f>IF(OR($B270="",$C270="",N($E270)=0),"",ROUND(N($C270)*N($E270),2))</f>
        <v/>
      </c>
      <c r="G270" s="15" t="n"/>
    </row>
    <row r="271">
      <c r="A271" s="19" t="n"/>
      <c r="B271" s="15" t="n"/>
      <c r="C271" s="16" t="n"/>
      <c r="D271" s="15" t="n"/>
      <c r="E271" s="18">
        <f>IF($B271="","",IF(N(IFERROR(INDEX(Bestand!$I$2:$I$121,MATCH($B271,Bestand!$A$2:$A$121,0)),""))=0,"",IFERROR(INDEX(Bestand!$I$2:$I$121,MATCH($B271,Bestand!$A$2:$A$121,0)),"")))</f>
        <v/>
      </c>
      <c r="F271" s="18">
        <f>IF(OR($B271="",$C271="",N($E271)=0),"",ROUND(N($C271)*N($E271),2))</f>
        <v/>
      </c>
      <c r="G271" s="15" t="n"/>
    </row>
    <row r="272">
      <c r="A272" s="19" t="n"/>
      <c r="B272" s="15" t="n"/>
      <c r="C272" s="16" t="n"/>
      <c r="D272" s="15" t="n"/>
      <c r="E272" s="18">
        <f>IF($B272="","",IF(N(IFERROR(INDEX(Bestand!$I$2:$I$121,MATCH($B272,Bestand!$A$2:$A$121,0)),""))=0,"",IFERROR(INDEX(Bestand!$I$2:$I$121,MATCH($B272,Bestand!$A$2:$A$121,0)),"")))</f>
        <v/>
      </c>
      <c r="F272" s="18">
        <f>IF(OR($B272="",$C272="",N($E272)=0),"",ROUND(N($C272)*N($E272),2))</f>
        <v/>
      </c>
      <c r="G272" s="15" t="n"/>
    </row>
    <row r="273">
      <c r="A273" s="19" t="n"/>
      <c r="B273" s="15" t="n"/>
      <c r="C273" s="16" t="n"/>
      <c r="D273" s="15" t="n"/>
      <c r="E273" s="18">
        <f>IF($B273="","",IF(N(IFERROR(INDEX(Bestand!$I$2:$I$121,MATCH($B273,Bestand!$A$2:$A$121,0)),""))=0,"",IFERROR(INDEX(Bestand!$I$2:$I$121,MATCH($B273,Bestand!$A$2:$A$121,0)),"")))</f>
        <v/>
      </c>
      <c r="F273" s="18">
        <f>IF(OR($B273="",$C273="",N($E273)=0),"",ROUND(N($C273)*N($E273),2))</f>
        <v/>
      </c>
      <c r="G273" s="15" t="n"/>
    </row>
    <row r="274">
      <c r="A274" s="19" t="n"/>
      <c r="B274" s="15" t="n"/>
      <c r="C274" s="16" t="n"/>
      <c r="D274" s="15" t="n"/>
      <c r="E274" s="18">
        <f>IF($B274="","",IF(N(IFERROR(INDEX(Bestand!$I$2:$I$121,MATCH($B274,Bestand!$A$2:$A$121,0)),""))=0,"",IFERROR(INDEX(Bestand!$I$2:$I$121,MATCH($B274,Bestand!$A$2:$A$121,0)),"")))</f>
        <v/>
      </c>
      <c r="F274" s="18">
        <f>IF(OR($B274="",$C274="",N($E274)=0),"",ROUND(N($C274)*N($E274),2))</f>
        <v/>
      </c>
      <c r="G274" s="15" t="n"/>
    </row>
    <row r="275">
      <c r="A275" s="19" t="n"/>
      <c r="B275" s="15" t="n"/>
      <c r="C275" s="16" t="n"/>
      <c r="D275" s="15" t="n"/>
      <c r="E275" s="18">
        <f>IF($B275="","",IF(N(IFERROR(INDEX(Bestand!$I$2:$I$121,MATCH($B275,Bestand!$A$2:$A$121,0)),""))=0,"",IFERROR(INDEX(Bestand!$I$2:$I$121,MATCH($B275,Bestand!$A$2:$A$121,0)),"")))</f>
        <v/>
      </c>
      <c r="F275" s="18">
        <f>IF(OR($B275="",$C275="",N($E275)=0),"",ROUND(N($C275)*N($E275),2))</f>
        <v/>
      </c>
      <c r="G275" s="15" t="n"/>
    </row>
    <row r="276">
      <c r="A276" s="19" t="n"/>
      <c r="B276" s="15" t="n"/>
      <c r="C276" s="16" t="n"/>
      <c r="D276" s="15" t="n"/>
      <c r="E276" s="18">
        <f>IF($B276="","",IF(N(IFERROR(INDEX(Bestand!$I$2:$I$121,MATCH($B276,Bestand!$A$2:$A$121,0)),""))=0,"",IFERROR(INDEX(Bestand!$I$2:$I$121,MATCH($B276,Bestand!$A$2:$A$121,0)),"")))</f>
        <v/>
      </c>
      <c r="F276" s="18">
        <f>IF(OR($B276="",$C276="",N($E276)=0),"",ROUND(N($C276)*N($E276),2))</f>
        <v/>
      </c>
      <c r="G276" s="15" t="n"/>
    </row>
    <row r="277">
      <c r="A277" s="19" t="n"/>
      <c r="B277" s="15" t="n"/>
      <c r="C277" s="16" t="n"/>
      <c r="D277" s="15" t="n"/>
      <c r="E277" s="18">
        <f>IF($B277="","",IF(N(IFERROR(INDEX(Bestand!$I$2:$I$121,MATCH($B277,Bestand!$A$2:$A$121,0)),""))=0,"",IFERROR(INDEX(Bestand!$I$2:$I$121,MATCH($B277,Bestand!$A$2:$A$121,0)),"")))</f>
        <v/>
      </c>
      <c r="F277" s="18">
        <f>IF(OR($B277="",$C277="",N($E277)=0),"",ROUND(N($C277)*N($E277),2))</f>
        <v/>
      </c>
      <c r="G277" s="15" t="n"/>
    </row>
    <row r="278">
      <c r="A278" s="19" t="n"/>
      <c r="B278" s="15" t="n"/>
      <c r="C278" s="16" t="n"/>
      <c r="D278" s="15" t="n"/>
      <c r="E278" s="18">
        <f>IF($B278="","",IF(N(IFERROR(INDEX(Bestand!$I$2:$I$121,MATCH($B278,Bestand!$A$2:$A$121,0)),""))=0,"",IFERROR(INDEX(Bestand!$I$2:$I$121,MATCH($B278,Bestand!$A$2:$A$121,0)),"")))</f>
        <v/>
      </c>
      <c r="F278" s="18">
        <f>IF(OR($B278="",$C278="",N($E278)=0),"",ROUND(N($C278)*N($E278),2))</f>
        <v/>
      </c>
      <c r="G278" s="15" t="n"/>
    </row>
    <row r="279">
      <c r="A279" s="19" t="n"/>
      <c r="B279" s="15" t="n"/>
      <c r="C279" s="16" t="n"/>
      <c r="D279" s="15" t="n"/>
      <c r="E279" s="18">
        <f>IF($B279="","",IF(N(IFERROR(INDEX(Bestand!$I$2:$I$121,MATCH($B279,Bestand!$A$2:$A$121,0)),""))=0,"",IFERROR(INDEX(Bestand!$I$2:$I$121,MATCH($B279,Bestand!$A$2:$A$121,0)),"")))</f>
        <v/>
      </c>
      <c r="F279" s="18">
        <f>IF(OR($B279="",$C279="",N($E279)=0),"",ROUND(N($C279)*N($E279),2))</f>
        <v/>
      </c>
      <c r="G279" s="15" t="n"/>
    </row>
    <row r="280">
      <c r="A280" s="19" t="n"/>
      <c r="B280" s="15" t="n"/>
      <c r="C280" s="16" t="n"/>
      <c r="D280" s="15" t="n"/>
      <c r="E280" s="18">
        <f>IF($B280="","",IF(N(IFERROR(INDEX(Bestand!$I$2:$I$121,MATCH($B280,Bestand!$A$2:$A$121,0)),""))=0,"",IFERROR(INDEX(Bestand!$I$2:$I$121,MATCH($B280,Bestand!$A$2:$A$121,0)),"")))</f>
        <v/>
      </c>
      <c r="F280" s="18">
        <f>IF(OR($B280="",$C280="",N($E280)=0),"",ROUND(N($C280)*N($E280),2))</f>
        <v/>
      </c>
      <c r="G280" s="15" t="n"/>
    </row>
    <row r="281">
      <c r="A281" s="19" t="n"/>
      <c r="B281" s="15" t="n"/>
      <c r="C281" s="16" t="n"/>
      <c r="D281" s="15" t="n"/>
      <c r="E281" s="18">
        <f>IF($B281="","",IF(N(IFERROR(INDEX(Bestand!$I$2:$I$121,MATCH($B281,Bestand!$A$2:$A$121,0)),""))=0,"",IFERROR(INDEX(Bestand!$I$2:$I$121,MATCH($B281,Bestand!$A$2:$A$121,0)),"")))</f>
        <v/>
      </c>
      <c r="F281" s="18">
        <f>IF(OR($B281="",$C281="",N($E281)=0),"",ROUND(N($C281)*N($E281),2))</f>
        <v/>
      </c>
      <c r="G281" s="15" t="n"/>
    </row>
    <row r="282">
      <c r="A282" s="19" t="n"/>
      <c r="B282" s="15" t="n"/>
      <c r="C282" s="16" t="n"/>
      <c r="D282" s="15" t="n"/>
      <c r="E282" s="18">
        <f>IF($B282="","",IF(N(IFERROR(INDEX(Bestand!$I$2:$I$121,MATCH($B282,Bestand!$A$2:$A$121,0)),""))=0,"",IFERROR(INDEX(Bestand!$I$2:$I$121,MATCH($B282,Bestand!$A$2:$A$121,0)),"")))</f>
        <v/>
      </c>
      <c r="F282" s="18">
        <f>IF(OR($B282="",$C282="",N($E282)=0),"",ROUND(N($C282)*N($E282),2))</f>
        <v/>
      </c>
      <c r="G282" s="15" t="n"/>
    </row>
    <row r="283">
      <c r="A283" s="19" t="n"/>
      <c r="B283" s="15" t="n"/>
      <c r="C283" s="16" t="n"/>
      <c r="D283" s="15" t="n"/>
      <c r="E283" s="18">
        <f>IF($B283="","",IF(N(IFERROR(INDEX(Bestand!$I$2:$I$121,MATCH($B283,Bestand!$A$2:$A$121,0)),""))=0,"",IFERROR(INDEX(Bestand!$I$2:$I$121,MATCH($B283,Bestand!$A$2:$A$121,0)),"")))</f>
        <v/>
      </c>
      <c r="F283" s="18">
        <f>IF(OR($B283="",$C283="",N($E283)=0),"",ROUND(N($C283)*N($E283),2))</f>
        <v/>
      </c>
      <c r="G283" s="15" t="n"/>
    </row>
    <row r="284">
      <c r="A284" s="19" t="n"/>
      <c r="B284" s="15" t="n"/>
      <c r="C284" s="16" t="n"/>
      <c r="D284" s="15" t="n"/>
      <c r="E284" s="18">
        <f>IF($B284="","",IF(N(IFERROR(INDEX(Bestand!$I$2:$I$121,MATCH($B284,Bestand!$A$2:$A$121,0)),""))=0,"",IFERROR(INDEX(Bestand!$I$2:$I$121,MATCH($B284,Bestand!$A$2:$A$121,0)),"")))</f>
        <v/>
      </c>
      <c r="F284" s="18">
        <f>IF(OR($B284="",$C284="",N($E284)=0),"",ROUND(N($C284)*N($E284),2))</f>
        <v/>
      </c>
      <c r="G284" s="15" t="n"/>
    </row>
    <row r="285">
      <c r="A285" s="19" t="n"/>
      <c r="B285" s="15" t="n"/>
      <c r="C285" s="16" t="n"/>
      <c r="D285" s="15" t="n"/>
      <c r="E285" s="18">
        <f>IF($B285="","",IF(N(IFERROR(INDEX(Bestand!$I$2:$I$121,MATCH($B285,Bestand!$A$2:$A$121,0)),""))=0,"",IFERROR(INDEX(Bestand!$I$2:$I$121,MATCH($B285,Bestand!$A$2:$A$121,0)),"")))</f>
        <v/>
      </c>
      <c r="F285" s="18">
        <f>IF(OR($B285="",$C285="",N($E285)=0),"",ROUND(N($C285)*N($E285),2))</f>
        <v/>
      </c>
      <c r="G285" s="15" t="n"/>
    </row>
    <row r="286">
      <c r="A286" s="19" t="n"/>
      <c r="B286" s="15" t="n"/>
      <c r="C286" s="16" t="n"/>
      <c r="D286" s="15" t="n"/>
      <c r="E286" s="18">
        <f>IF($B286="","",IF(N(IFERROR(INDEX(Bestand!$I$2:$I$121,MATCH($B286,Bestand!$A$2:$A$121,0)),""))=0,"",IFERROR(INDEX(Bestand!$I$2:$I$121,MATCH($B286,Bestand!$A$2:$A$121,0)),"")))</f>
        <v/>
      </c>
      <c r="F286" s="18">
        <f>IF(OR($B286="",$C286="",N($E286)=0),"",ROUND(N($C286)*N($E286),2))</f>
        <v/>
      </c>
      <c r="G286" s="15" t="n"/>
    </row>
    <row r="287">
      <c r="A287" s="19" t="n"/>
      <c r="B287" s="15" t="n"/>
      <c r="C287" s="16" t="n"/>
      <c r="D287" s="15" t="n"/>
      <c r="E287" s="18">
        <f>IF($B287="","",IF(N(IFERROR(INDEX(Bestand!$I$2:$I$121,MATCH($B287,Bestand!$A$2:$A$121,0)),""))=0,"",IFERROR(INDEX(Bestand!$I$2:$I$121,MATCH($B287,Bestand!$A$2:$A$121,0)),"")))</f>
        <v/>
      </c>
      <c r="F287" s="18">
        <f>IF(OR($B287="",$C287="",N($E287)=0),"",ROUND(N($C287)*N($E287),2))</f>
        <v/>
      </c>
      <c r="G287" s="15" t="n"/>
    </row>
    <row r="288">
      <c r="A288" s="19" t="n"/>
      <c r="B288" s="15" t="n"/>
      <c r="C288" s="16" t="n"/>
      <c r="D288" s="15" t="n"/>
      <c r="E288" s="18">
        <f>IF($B288="","",IF(N(IFERROR(INDEX(Bestand!$I$2:$I$121,MATCH($B288,Bestand!$A$2:$A$121,0)),""))=0,"",IFERROR(INDEX(Bestand!$I$2:$I$121,MATCH($B288,Bestand!$A$2:$A$121,0)),"")))</f>
        <v/>
      </c>
      <c r="F288" s="18">
        <f>IF(OR($B288="",$C288="",N($E288)=0),"",ROUND(N($C288)*N($E288),2))</f>
        <v/>
      </c>
      <c r="G288" s="15" t="n"/>
    </row>
    <row r="289">
      <c r="A289" s="19" t="n"/>
      <c r="B289" s="15" t="n"/>
      <c r="C289" s="16" t="n"/>
      <c r="D289" s="15" t="n"/>
      <c r="E289" s="18">
        <f>IF($B289="","",IF(N(IFERROR(INDEX(Bestand!$I$2:$I$121,MATCH($B289,Bestand!$A$2:$A$121,0)),""))=0,"",IFERROR(INDEX(Bestand!$I$2:$I$121,MATCH($B289,Bestand!$A$2:$A$121,0)),"")))</f>
        <v/>
      </c>
      <c r="F289" s="18">
        <f>IF(OR($B289="",$C289="",N($E289)=0),"",ROUND(N($C289)*N($E289),2))</f>
        <v/>
      </c>
      <c r="G289" s="15" t="n"/>
    </row>
    <row r="290">
      <c r="A290" s="19" t="n"/>
      <c r="B290" s="15" t="n"/>
      <c r="C290" s="16" t="n"/>
      <c r="D290" s="15" t="n"/>
      <c r="E290" s="18">
        <f>IF($B290="","",IF(N(IFERROR(INDEX(Bestand!$I$2:$I$121,MATCH($B290,Bestand!$A$2:$A$121,0)),""))=0,"",IFERROR(INDEX(Bestand!$I$2:$I$121,MATCH($B290,Bestand!$A$2:$A$121,0)),"")))</f>
        <v/>
      </c>
      <c r="F290" s="18">
        <f>IF(OR($B290="",$C290="",N($E290)=0),"",ROUND(N($C290)*N($E290),2))</f>
        <v/>
      </c>
      <c r="G290" s="15" t="n"/>
    </row>
    <row r="291">
      <c r="A291" s="19" t="n"/>
      <c r="B291" s="15" t="n"/>
      <c r="C291" s="16" t="n"/>
      <c r="D291" s="15" t="n"/>
      <c r="E291" s="18">
        <f>IF($B291="","",IF(N(IFERROR(INDEX(Bestand!$I$2:$I$121,MATCH($B291,Bestand!$A$2:$A$121,0)),""))=0,"",IFERROR(INDEX(Bestand!$I$2:$I$121,MATCH($B291,Bestand!$A$2:$A$121,0)),"")))</f>
        <v/>
      </c>
      <c r="F291" s="18">
        <f>IF(OR($B291="",$C291="",N($E291)=0),"",ROUND(N($C291)*N($E291),2))</f>
        <v/>
      </c>
      <c r="G291" s="15" t="n"/>
    </row>
    <row r="292">
      <c r="A292" s="19" t="n"/>
      <c r="B292" s="15" t="n"/>
      <c r="C292" s="16" t="n"/>
      <c r="D292" s="15" t="n"/>
      <c r="E292" s="18">
        <f>IF($B292="","",IF(N(IFERROR(INDEX(Bestand!$I$2:$I$121,MATCH($B292,Bestand!$A$2:$A$121,0)),""))=0,"",IFERROR(INDEX(Bestand!$I$2:$I$121,MATCH($B292,Bestand!$A$2:$A$121,0)),"")))</f>
        <v/>
      </c>
      <c r="F292" s="18">
        <f>IF(OR($B292="",$C292="",N($E292)=0),"",ROUND(N($C292)*N($E292),2))</f>
        <v/>
      </c>
      <c r="G292" s="15" t="n"/>
    </row>
    <row r="293">
      <c r="A293" s="19" t="n"/>
      <c r="B293" s="15" t="n"/>
      <c r="C293" s="16" t="n"/>
      <c r="D293" s="15" t="n"/>
      <c r="E293" s="18">
        <f>IF($B293="","",IF(N(IFERROR(INDEX(Bestand!$I$2:$I$121,MATCH($B293,Bestand!$A$2:$A$121,0)),""))=0,"",IFERROR(INDEX(Bestand!$I$2:$I$121,MATCH($B293,Bestand!$A$2:$A$121,0)),"")))</f>
        <v/>
      </c>
      <c r="F293" s="18">
        <f>IF(OR($B293="",$C293="",N($E293)=0),"",ROUND(N($C293)*N($E293),2))</f>
        <v/>
      </c>
      <c r="G293" s="15" t="n"/>
    </row>
    <row r="294">
      <c r="A294" s="19" t="n"/>
      <c r="B294" s="15" t="n"/>
      <c r="C294" s="16" t="n"/>
      <c r="D294" s="15" t="n"/>
      <c r="E294" s="18">
        <f>IF($B294="","",IF(N(IFERROR(INDEX(Bestand!$I$2:$I$121,MATCH($B294,Bestand!$A$2:$A$121,0)),""))=0,"",IFERROR(INDEX(Bestand!$I$2:$I$121,MATCH($B294,Bestand!$A$2:$A$121,0)),"")))</f>
        <v/>
      </c>
      <c r="F294" s="18">
        <f>IF(OR($B294="",$C294="",N($E294)=0),"",ROUND(N($C294)*N($E294),2))</f>
        <v/>
      </c>
      <c r="G294" s="15" t="n"/>
    </row>
    <row r="295">
      <c r="A295" s="19" t="n"/>
      <c r="B295" s="15" t="n"/>
      <c r="C295" s="16" t="n"/>
      <c r="D295" s="15" t="n"/>
      <c r="E295" s="18">
        <f>IF($B295="","",IF(N(IFERROR(INDEX(Bestand!$I$2:$I$121,MATCH($B295,Bestand!$A$2:$A$121,0)),""))=0,"",IFERROR(INDEX(Bestand!$I$2:$I$121,MATCH($B295,Bestand!$A$2:$A$121,0)),"")))</f>
        <v/>
      </c>
      <c r="F295" s="18">
        <f>IF(OR($B295="",$C295="",N($E295)=0),"",ROUND(N($C295)*N($E295),2))</f>
        <v/>
      </c>
      <c r="G295" s="15" t="n"/>
    </row>
    <row r="296">
      <c r="A296" s="19" t="n"/>
      <c r="B296" s="15" t="n"/>
      <c r="C296" s="16" t="n"/>
      <c r="D296" s="15" t="n"/>
      <c r="E296" s="18">
        <f>IF($B296="","",IF(N(IFERROR(INDEX(Bestand!$I$2:$I$121,MATCH($B296,Bestand!$A$2:$A$121,0)),""))=0,"",IFERROR(INDEX(Bestand!$I$2:$I$121,MATCH($B296,Bestand!$A$2:$A$121,0)),"")))</f>
        <v/>
      </c>
      <c r="F296" s="18">
        <f>IF(OR($B296="",$C296="",N($E296)=0),"",ROUND(N($C296)*N($E296),2))</f>
        <v/>
      </c>
      <c r="G296" s="15" t="n"/>
    </row>
    <row r="297">
      <c r="A297" s="19" t="n"/>
      <c r="B297" s="15" t="n"/>
      <c r="C297" s="16" t="n"/>
      <c r="D297" s="15" t="n"/>
      <c r="E297" s="18">
        <f>IF($B297="","",IF(N(IFERROR(INDEX(Bestand!$I$2:$I$121,MATCH($B297,Bestand!$A$2:$A$121,0)),""))=0,"",IFERROR(INDEX(Bestand!$I$2:$I$121,MATCH($B297,Bestand!$A$2:$A$121,0)),"")))</f>
        <v/>
      </c>
      <c r="F297" s="18">
        <f>IF(OR($B297="",$C297="",N($E297)=0),"",ROUND(N($C297)*N($E297),2))</f>
        <v/>
      </c>
      <c r="G297" s="15" t="n"/>
    </row>
    <row r="298">
      <c r="A298" s="19" t="n"/>
      <c r="B298" s="15" t="n"/>
      <c r="C298" s="16" t="n"/>
      <c r="D298" s="15" t="n"/>
      <c r="E298" s="18">
        <f>IF($B298="","",IF(N(IFERROR(INDEX(Bestand!$I$2:$I$121,MATCH($B298,Bestand!$A$2:$A$121,0)),""))=0,"",IFERROR(INDEX(Bestand!$I$2:$I$121,MATCH($B298,Bestand!$A$2:$A$121,0)),"")))</f>
        <v/>
      </c>
      <c r="F298" s="18">
        <f>IF(OR($B298="",$C298="",N($E298)=0),"",ROUND(N($C298)*N($E298),2))</f>
        <v/>
      </c>
      <c r="G298" s="15" t="n"/>
    </row>
    <row r="299">
      <c r="A299" s="19" t="n"/>
      <c r="B299" s="15" t="n"/>
      <c r="C299" s="16" t="n"/>
      <c r="D299" s="15" t="n"/>
      <c r="E299" s="18">
        <f>IF($B299="","",IF(N(IFERROR(INDEX(Bestand!$I$2:$I$121,MATCH($B299,Bestand!$A$2:$A$121,0)),""))=0,"",IFERROR(INDEX(Bestand!$I$2:$I$121,MATCH($B299,Bestand!$A$2:$A$121,0)),"")))</f>
        <v/>
      </c>
      <c r="F299" s="18">
        <f>IF(OR($B299="",$C299="",N($E299)=0),"",ROUND(N($C299)*N($E299),2))</f>
        <v/>
      </c>
      <c r="G299" s="15" t="n"/>
    </row>
    <row r="300">
      <c r="A300" s="19" t="n"/>
      <c r="B300" s="15" t="n"/>
      <c r="C300" s="16" t="n"/>
      <c r="D300" s="15" t="n"/>
      <c r="E300" s="18">
        <f>IF($B300="","",IF(N(IFERROR(INDEX(Bestand!$I$2:$I$121,MATCH($B300,Bestand!$A$2:$A$121,0)),""))=0,"",IFERROR(INDEX(Bestand!$I$2:$I$121,MATCH($B300,Bestand!$A$2:$A$121,0)),"")))</f>
        <v/>
      </c>
      <c r="F300" s="18">
        <f>IF(OR($B300="",$C300="",N($E300)=0),"",ROUND(N($C300)*N($E300),2))</f>
        <v/>
      </c>
      <c r="G300" s="15" t="n"/>
    </row>
    <row r="301">
      <c r="A301" s="19" t="n"/>
      <c r="B301" s="15" t="n"/>
      <c r="C301" s="16" t="n"/>
      <c r="D301" s="15" t="n"/>
      <c r="E301" s="18">
        <f>IF($B301="","",IF(N(IFERROR(INDEX(Bestand!$I$2:$I$121,MATCH($B301,Bestand!$A$2:$A$121,0)),""))=0,"",IFERROR(INDEX(Bestand!$I$2:$I$121,MATCH($B301,Bestand!$A$2:$A$121,0)),"")))</f>
        <v/>
      </c>
      <c r="F301" s="18">
        <f>IF(OR($B301="",$C301="",N($E301)=0),"",ROUND(N($C301)*N($E301),2))</f>
        <v/>
      </c>
      <c r="G301" s="15" t="n"/>
    </row>
    <row r="302">
      <c r="A302" s="19" t="n"/>
      <c r="B302" s="15" t="n"/>
      <c r="C302" s="16" t="n"/>
      <c r="D302" s="15" t="n"/>
      <c r="E302" s="18">
        <f>IF($B302="","",IF(N(IFERROR(INDEX(Bestand!$I$2:$I$121,MATCH($B302,Bestand!$A$2:$A$121,0)),""))=0,"",IFERROR(INDEX(Bestand!$I$2:$I$121,MATCH($B302,Bestand!$A$2:$A$121,0)),"")))</f>
        <v/>
      </c>
      <c r="F302" s="18">
        <f>IF(OR($B302="",$C302="",N($E302)=0),"",ROUND(N($C302)*N($E302),2))</f>
        <v/>
      </c>
      <c r="G302" s="15" t="n"/>
    </row>
    <row r="303">
      <c r="A303" s="19" t="n"/>
      <c r="B303" s="15" t="n"/>
      <c r="C303" s="16" t="n"/>
      <c r="D303" s="15" t="n"/>
      <c r="E303" s="18">
        <f>IF($B303="","",IF(N(IFERROR(INDEX(Bestand!$I$2:$I$121,MATCH($B303,Bestand!$A$2:$A$121,0)),""))=0,"",IFERROR(INDEX(Bestand!$I$2:$I$121,MATCH($B303,Bestand!$A$2:$A$121,0)),"")))</f>
        <v/>
      </c>
      <c r="F303" s="18">
        <f>IF(OR($B303="",$C303="",N($E303)=0),"",ROUND(N($C303)*N($E303),2))</f>
        <v/>
      </c>
      <c r="G303" s="15" t="n"/>
    </row>
    <row r="304">
      <c r="A304" s="19" t="n"/>
      <c r="B304" s="15" t="n"/>
      <c r="C304" s="16" t="n"/>
      <c r="D304" s="15" t="n"/>
      <c r="E304" s="18">
        <f>IF($B304="","",IF(N(IFERROR(INDEX(Bestand!$I$2:$I$121,MATCH($B304,Bestand!$A$2:$A$121,0)),""))=0,"",IFERROR(INDEX(Bestand!$I$2:$I$121,MATCH($B304,Bestand!$A$2:$A$121,0)),"")))</f>
        <v/>
      </c>
      <c r="F304" s="18">
        <f>IF(OR($B304="",$C304="",N($E304)=0),"",ROUND(N($C304)*N($E304),2))</f>
        <v/>
      </c>
      <c r="G304" s="15" t="n"/>
    </row>
    <row r="305">
      <c r="A305" s="19" t="n"/>
      <c r="B305" s="15" t="n"/>
      <c r="C305" s="16" t="n"/>
      <c r="D305" s="15" t="n"/>
      <c r="E305" s="18">
        <f>IF($B305="","",IF(N(IFERROR(INDEX(Bestand!$I$2:$I$121,MATCH($B305,Bestand!$A$2:$A$121,0)),""))=0,"",IFERROR(INDEX(Bestand!$I$2:$I$121,MATCH($B305,Bestand!$A$2:$A$121,0)),"")))</f>
        <v/>
      </c>
      <c r="F305" s="18">
        <f>IF(OR($B305="",$C305="",N($E305)=0),"",ROUND(N($C305)*N($E305),2))</f>
        <v/>
      </c>
      <c r="G305" s="15" t="n"/>
    </row>
    <row r="306">
      <c r="A306" s="19" t="n"/>
      <c r="B306" s="15" t="n"/>
      <c r="C306" s="16" t="n"/>
      <c r="D306" s="15" t="n"/>
      <c r="E306" s="18">
        <f>IF($B306="","",IF(N(IFERROR(INDEX(Bestand!$I$2:$I$121,MATCH($B306,Bestand!$A$2:$A$121,0)),""))=0,"",IFERROR(INDEX(Bestand!$I$2:$I$121,MATCH($B306,Bestand!$A$2:$A$121,0)),"")))</f>
        <v/>
      </c>
      <c r="F306" s="18">
        <f>IF(OR($B306="",$C306="",N($E306)=0),"",ROUND(N($C306)*N($E306),2))</f>
        <v/>
      </c>
      <c r="G306" s="15" t="n"/>
    </row>
    <row r="307">
      <c r="A307" s="19" t="n"/>
      <c r="B307" s="15" t="n"/>
      <c r="C307" s="16" t="n"/>
      <c r="D307" s="15" t="n"/>
      <c r="E307" s="18">
        <f>IF($B307="","",IF(N(IFERROR(INDEX(Bestand!$I$2:$I$121,MATCH($B307,Bestand!$A$2:$A$121,0)),""))=0,"",IFERROR(INDEX(Bestand!$I$2:$I$121,MATCH($B307,Bestand!$A$2:$A$121,0)),"")))</f>
        <v/>
      </c>
      <c r="F307" s="18">
        <f>IF(OR($B307="",$C307="",N($E307)=0),"",ROUND(N($C307)*N($E307),2))</f>
        <v/>
      </c>
      <c r="G307" s="15" t="n"/>
    </row>
    <row r="308">
      <c r="A308" s="19" t="n"/>
      <c r="B308" s="15" t="n"/>
      <c r="C308" s="16" t="n"/>
      <c r="D308" s="15" t="n"/>
      <c r="E308" s="18">
        <f>IF($B308="","",IF(N(IFERROR(INDEX(Bestand!$I$2:$I$121,MATCH($B308,Bestand!$A$2:$A$121,0)),""))=0,"",IFERROR(INDEX(Bestand!$I$2:$I$121,MATCH($B308,Bestand!$A$2:$A$121,0)),"")))</f>
        <v/>
      </c>
      <c r="F308" s="18">
        <f>IF(OR($B308="",$C308="",N($E308)=0),"",ROUND(N($C308)*N($E308),2))</f>
        <v/>
      </c>
      <c r="G308" s="15" t="n"/>
    </row>
    <row r="309">
      <c r="A309" s="19" t="n"/>
      <c r="B309" s="15" t="n"/>
      <c r="C309" s="16" t="n"/>
      <c r="D309" s="15" t="n"/>
      <c r="E309" s="18">
        <f>IF($B309="","",IF(N(IFERROR(INDEX(Bestand!$I$2:$I$121,MATCH($B309,Bestand!$A$2:$A$121,0)),""))=0,"",IFERROR(INDEX(Bestand!$I$2:$I$121,MATCH($B309,Bestand!$A$2:$A$121,0)),"")))</f>
        <v/>
      </c>
      <c r="F309" s="18">
        <f>IF(OR($B309="",$C309="",N($E309)=0),"",ROUND(N($C309)*N($E309),2))</f>
        <v/>
      </c>
      <c r="G309" s="15" t="n"/>
    </row>
    <row r="310">
      <c r="A310" s="19" t="n"/>
      <c r="B310" s="15" t="n"/>
      <c r="C310" s="16" t="n"/>
      <c r="D310" s="15" t="n"/>
      <c r="E310" s="18">
        <f>IF($B310="","",IF(N(IFERROR(INDEX(Bestand!$I$2:$I$121,MATCH($B310,Bestand!$A$2:$A$121,0)),""))=0,"",IFERROR(INDEX(Bestand!$I$2:$I$121,MATCH($B310,Bestand!$A$2:$A$121,0)),"")))</f>
        <v/>
      </c>
      <c r="F310" s="18">
        <f>IF(OR($B310="",$C310="",N($E310)=0),"",ROUND(N($C310)*N($E310),2))</f>
        <v/>
      </c>
      <c r="G310" s="15" t="n"/>
    </row>
    <row r="311">
      <c r="A311" s="19" t="n"/>
      <c r="B311" s="15" t="n"/>
      <c r="C311" s="16" t="n"/>
      <c r="D311" s="15" t="n"/>
      <c r="E311" s="18">
        <f>IF($B311="","",IF(N(IFERROR(INDEX(Bestand!$I$2:$I$121,MATCH($B311,Bestand!$A$2:$A$121,0)),""))=0,"",IFERROR(INDEX(Bestand!$I$2:$I$121,MATCH($B311,Bestand!$A$2:$A$121,0)),"")))</f>
        <v/>
      </c>
      <c r="F311" s="18">
        <f>IF(OR($B311="",$C311="",N($E311)=0),"",ROUND(N($C311)*N($E311),2))</f>
        <v/>
      </c>
      <c r="G311" s="15" t="n"/>
    </row>
    <row r="312">
      <c r="A312" s="19" t="n"/>
      <c r="B312" s="15" t="n"/>
      <c r="C312" s="16" t="n"/>
      <c r="D312" s="15" t="n"/>
      <c r="E312" s="18">
        <f>IF($B312="","",IF(N(IFERROR(INDEX(Bestand!$I$2:$I$121,MATCH($B312,Bestand!$A$2:$A$121,0)),""))=0,"",IFERROR(INDEX(Bestand!$I$2:$I$121,MATCH($B312,Bestand!$A$2:$A$121,0)),"")))</f>
        <v/>
      </c>
      <c r="F312" s="18">
        <f>IF(OR($B312="",$C312="",N($E312)=0),"",ROUND(N($C312)*N($E312),2))</f>
        <v/>
      </c>
      <c r="G312" s="15" t="n"/>
    </row>
    <row r="313">
      <c r="A313" s="19" t="n"/>
      <c r="B313" s="15" t="n"/>
      <c r="C313" s="16" t="n"/>
      <c r="D313" s="15" t="n"/>
      <c r="E313" s="18">
        <f>IF($B313="","",IF(N(IFERROR(INDEX(Bestand!$I$2:$I$121,MATCH($B313,Bestand!$A$2:$A$121,0)),""))=0,"",IFERROR(INDEX(Bestand!$I$2:$I$121,MATCH($B313,Bestand!$A$2:$A$121,0)),"")))</f>
        <v/>
      </c>
      <c r="F313" s="18">
        <f>IF(OR($B313="",$C313="",N($E313)=0),"",ROUND(N($C313)*N($E313),2))</f>
        <v/>
      </c>
      <c r="G313" s="15" t="n"/>
    </row>
    <row r="314">
      <c r="A314" s="19" t="n"/>
      <c r="B314" s="15" t="n"/>
      <c r="C314" s="16" t="n"/>
      <c r="D314" s="15" t="n"/>
      <c r="E314" s="18">
        <f>IF($B314="","",IF(N(IFERROR(INDEX(Bestand!$I$2:$I$121,MATCH($B314,Bestand!$A$2:$A$121,0)),""))=0,"",IFERROR(INDEX(Bestand!$I$2:$I$121,MATCH($B314,Bestand!$A$2:$A$121,0)),"")))</f>
        <v/>
      </c>
      <c r="F314" s="18">
        <f>IF(OR($B314="",$C314="",N($E314)=0),"",ROUND(N($C314)*N($E314),2))</f>
        <v/>
      </c>
      <c r="G314" s="15" t="n"/>
    </row>
    <row r="315">
      <c r="A315" s="19" t="n"/>
      <c r="B315" s="15" t="n"/>
      <c r="C315" s="16" t="n"/>
      <c r="D315" s="15" t="n"/>
      <c r="E315" s="18">
        <f>IF($B315="","",IF(N(IFERROR(INDEX(Bestand!$I$2:$I$121,MATCH($B315,Bestand!$A$2:$A$121,0)),""))=0,"",IFERROR(INDEX(Bestand!$I$2:$I$121,MATCH($B315,Bestand!$A$2:$A$121,0)),"")))</f>
        <v/>
      </c>
      <c r="F315" s="18">
        <f>IF(OR($B315="",$C315="",N($E315)=0),"",ROUND(N($C315)*N($E315),2))</f>
        <v/>
      </c>
      <c r="G315" s="15" t="n"/>
    </row>
    <row r="316">
      <c r="A316" s="19" t="n"/>
      <c r="B316" s="15" t="n"/>
      <c r="C316" s="16" t="n"/>
      <c r="D316" s="15" t="n"/>
      <c r="E316" s="18">
        <f>IF($B316="","",IF(N(IFERROR(INDEX(Bestand!$I$2:$I$121,MATCH($B316,Bestand!$A$2:$A$121,0)),""))=0,"",IFERROR(INDEX(Bestand!$I$2:$I$121,MATCH($B316,Bestand!$A$2:$A$121,0)),"")))</f>
        <v/>
      </c>
      <c r="F316" s="18">
        <f>IF(OR($B316="",$C316="",N($E316)=0),"",ROUND(N($C316)*N($E316),2))</f>
        <v/>
      </c>
      <c r="G316" s="15" t="n"/>
    </row>
    <row r="317">
      <c r="A317" s="19" t="n"/>
      <c r="B317" s="15" t="n"/>
      <c r="C317" s="16" t="n"/>
      <c r="D317" s="15" t="n"/>
      <c r="E317" s="18">
        <f>IF($B317="","",IF(N(IFERROR(INDEX(Bestand!$I$2:$I$121,MATCH($B317,Bestand!$A$2:$A$121,0)),""))=0,"",IFERROR(INDEX(Bestand!$I$2:$I$121,MATCH($B317,Bestand!$A$2:$A$121,0)),"")))</f>
        <v/>
      </c>
      <c r="F317" s="18">
        <f>IF(OR($B317="",$C317="",N($E317)=0),"",ROUND(N($C317)*N($E317),2))</f>
        <v/>
      </c>
      <c r="G317" s="15" t="n"/>
    </row>
    <row r="318">
      <c r="A318" s="19" t="n"/>
      <c r="B318" s="15" t="n"/>
      <c r="C318" s="16" t="n"/>
      <c r="D318" s="15" t="n"/>
      <c r="E318" s="18">
        <f>IF($B318="","",IF(N(IFERROR(INDEX(Bestand!$I$2:$I$121,MATCH($B318,Bestand!$A$2:$A$121,0)),""))=0,"",IFERROR(INDEX(Bestand!$I$2:$I$121,MATCH($B318,Bestand!$A$2:$A$121,0)),"")))</f>
        <v/>
      </c>
      <c r="F318" s="18">
        <f>IF(OR($B318="",$C318="",N($E318)=0),"",ROUND(N($C318)*N($E318),2))</f>
        <v/>
      </c>
      <c r="G318" s="15" t="n"/>
    </row>
    <row r="319">
      <c r="A319" s="19" t="n"/>
      <c r="B319" s="15" t="n"/>
      <c r="C319" s="16" t="n"/>
      <c r="D319" s="15" t="n"/>
      <c r="E319" s="18">
        <f>IF($B319="","",IF(N(IFERROR(INDEX(Bestand!$I$2:$I$121,MATCH($B319,Bestand!$A$2:$A$121,0)),""))=0,"",IFERROR(INDEX(Bestand!$I$2:$I$121,MATCH($B319,Bestand!$A$2:$A$121,0)),"")))</f>
        <v/>
      </c>
      <c r="F319" s="18">
        <f>IF(OR($B319="",$C319="",N($E319)=0),"",ROUND(N($C319)*N($E319),2))</f>
        <v/>
      </c>
      <c r="G319" s="15" t="n"/>
    </row>
    <row r="320">
      <c r="A320" s="19" t="n"/>
      <c r="B320" s="15" t="n"/>
      <c r="C320" s="16" t="n"/>
      <c r="D320" s="15" t="n"/>
      <c r="E320" s="18">
        <f>IF($B320="","",IF(N(IFERROR(INDEX(Bestand!$I$2:$I$121,MATCH($B320,Bestand!$A$2:$A$121,0)),""))=0,"",IFERROR(INDEX(Bestand!$I$2:$I$121,MATCH($B320,Bestand!$A$2:$A$121,0)),"")))</f>
        <v/>
      </c>
      <c r="F320" s="18">
        <f>IF(OR($B320="",$C320="",N($E320)=0),"",ROUND(N($C320)*N($E320),2))</f>
        <v/>
      </c>
      <c r="G320" s="15" t="n"/>
    </row>
    <row r="321">
      <c r="A321" s="19" t="n"/>
      <c r="B321" s="15" t="n"/>
      <c r="C321" s="16" t="n"/>
      <c r="D321" s="15" t="n"/>
      <c r="E321" s="18">
        <f>IF($B321="","",IF(N(IFERROR(INDEX(Bestand!$I$2:$I$121,MATCH($B321,Bestand!$A$2:$A$121,0)),""))=0,"",IFERROR(INDEX(Bestand!$I$2:$I$121,MATCH($B321,Bestand!$A$2:$A$121,0)),"")))</f>
        <v/>
      </c>
      <c r="F321" s="18">
        <f>IF(OR($B321="",$C321="",N($E321)=0),"",ROUND(N($C321)*N($E321),2))</f>
        <v/>
      </c>
      <c r="G321" s="15" t="n"/>
    </row>
    <row r="322">
      <c r="A322" s="19" t="n"/>
      <c r="B322" s="15" t="n"/>
      <c r="C322" s="16" t="n"/>
      <c r="D322" s="15" t="n"/>
      <c r="E322" s="18">
        <f>IF($B322="","",IF(N(IFERROR(INDEX(Bestand!$I$2:$I$121,MATCH($B322,Bestand!$A$2:$A$121,0)),""))=0,"",IFERROR(INDEX(Bestand!$I$2:$I$121,MATCH($B322,Bestand!$A$2:$A$121,0)),"")))</f>
        <v/>
      </c>
      <c r="F322" s="18">
        <f>IF(OR($B322="",$C322="",N($E322)=0),"",ROUND(N($C322)*N($E322),2))</f>
        <v/>
      </c>
      <c r="G322" s="15" t="n"/>
    </row>
    <row r="323">
      <c r="A323" s="19" t="n"/>
      <c r="B323" s="15" t="n"/>
      <c r="C323" s="16" t="n"/>
      <c r="D323" s="15" t="n"/>
      <c r="E323" s="18">
        <f>IF($B323="","",IF(N(IFERROR(INDEX(Bestand!$I$2:$I$121,MATCH($B323,Bestand!$A$2:$A$121,0)),""))=0,"",IFERROR(INDEX(Bestand!$I$2:$I$121,MATCH($B323,Bestand!$A$2:$A$121,0)),"")))</f>
        <v/>
      </c>
      <c r="F323" s="18">
        <f>IF(OR($B323="",$C323="",N($E323)=0),"",ROUND(N($C323)*N($E323),2))</f>
        <v/>
      </c>
      <c r="G323" s="15" t="n"/>
    </row>
    <row r="324">
      <c r="A324" s="19" t="n"/>
      <c r="B324" s="15" t="n"/>
      <c r="C324" s="16" t="n"/>
      <c r="D324" s="15" t="n"/>
      <c r="E324" s="18">
        <f>IF($B324="","",IF(N(IFERROR(INDEX(Bestand!$I$2:$I$121,MATCH($B324,Bestand!$A$2:$A$121,0)),""))=0,"",IFERROR(INDEX(Bestand!$I$2:$I$121,MATCH($B324,Bestand!$A$2:$A$121,0)),"")))</f>
        <v/>
      </c>
      <c r="F324" s="18">
        <f>IF(OR($B324="",$C324="",N($E324)=0),"",ROUND(N($C324)*N($E324),2))</f>
        <v/>
      </c>
      <c r="G324" s="15" t="n"/>
    </row>
    <row r="325">
      <c r="A325" s="19" t="n"/>
      <c r="B325" s="15" t="n"/>
      <c r="C325" s="16" t="n"/>
      <c r="D325" s="15" t="n"/>
      <c r="E325" s="18">
        <f>IF($B325="","",IF(N(IFERROR(INDEX(Bestand!$I$2:$I$121,MATCH($B325,Bestand!$A$2:$A$121,0)),""))=0,"",IFERROR(INDEX(Bestand!$I$2:$I$121,MATCH($B325,Bestand!$A$2:$A$121,0)),"")))</f>
        <v/>
      </c>
      <c r="F325" s="18">
        <f>IF(OR($B325="",$C325="",N($E325)=0),"",ROUND(N($C325)*N($E325),2))</f>
        <v/>
      </c>
      <c r="G325" s="15" t="n"/>
    </row>
    <row r="326">
      <c r="A326" s="19" t="n"/>
      <c r="B326" s="15" t="n"/>
      <c r="C326" s="16" t="n"/>
      <c r="D326" s="15" t="n"/>
      <c r="E326" s="18">
        <f>IF($B326="","",IF(N(IFERROR(INDEX(Bestand!$I$2:$I$121,MATCH($B326,Bestand!$A$2:$A$121,0)),""))=0,"",IFERROR(INDEX(Bestand!$I$2:$I$121,MATCH($B326,Bestand!$A$2:$A$121,0)),"")))</f>
        <v/>
      </c>
      <c r="F326" s="18">
        <f>IF(OR($B326="",$C326="",N($E326)=0),"",ROUND(N($C326)*N($E326),2))</f>
        <v/>
      </c>
      <c r="G326" s="15" t="n"/>
    </row>
    <row r="327">
      <c r="A327" s="19" t="n"/>
      <c r="B327" s="15" t="n"/>
      <c r="C327" s="16" t="n"/>
      <c r="D327" s="15" t="n"/>
      <c r="E327" s="18">
        <f>IF($B327="","",IF(N(IFERROR(INDEX(Bestand!$I$2:$I$121,MATCH($B327,Bestand!$A$2:$A$121,0)),""))=0,"",IFERROR(INDEX(Bestand!$I$2:$I$121,MATCH($B327,Bestand!$A$2:$A$121,0)),"")))</f>
        <v/>
      </c>
      <c r="F327" s="18">
        <f>IF(OR($B327="",$C327="",N($E327)=0),"",ROUND(N($C327)*N($E327),2))</f>
        <v/>
      </c>
      <c r="G327" s="15" t="n"/>
    </row>
    <row r="328">
      <c r="A328" s="19" t="n"/>
      <c r="B328" s="15" t="n"/>
      <c r="C328" s="16" t="n"/>
      <c r="D328" s="15" t="n"/>
      <c r="E328" s="18">
        <f>IF($B328="","",IF(N(IFERROR(INDEX(Bestand!$I$2:$I$121,MATCH($B328,Bestand!$A$2:$A$121,0)),""))=0,"",IFERROR(INDEX(Bestand!$I$2:$I$121,MATCH($B328,Bestand!$A$2:$A$121,0)),"")))</f>
        <v/>
      </c>
      <c r="F328" s="18">
        <f>IF(OR($B328="",$C328="",N($E328)=0),"",ROUND(N($C328)*N($E328),2))</f>
        <v/>
      </c>
      <c r="G328" s="15" t="n"/>
    </row>
    <row r="329">
      <c r="A329" s="19" t="n"/>
      <c r="B329" s="15" t="n"/>
      <c r="C329" s="16" t="n"/>
      <c r="D329" s="15" t="n"/>
      <c r="E329" s="18">
        <f>IF($B329="","",IF(N(IFERROR(INDEX(Bestand!$I$2:$I$121,MATCH($B329,Bestand!$A$2:$A$121,0)),""))=0,"",IFERROR(INDEX(Bestand!$I$2:$I$121,MATCH($B329,Bestand!$A$2:$A$121,0)),"")))</f>
        <v/>
      </c>
      <c r="F329" s="18">
        <f>IF(OR($B329="",$C329="",N($E329)=0),"",ROUND(N($C329)*N($E329),2))</f>
        <v/>
      </c>
      <c r="G329" s="15" t="n"/>
    </row>
    <row r="330">
      <c r="A330" s="19" t="n"/>
      <c r="B330" s="15" t="n"/>
      <c r="C330" s="16" t="n"/>
      <c r="D330" s="15" t="n"/>
      <c r="E330" s="18">
        <f>IF($B330="","",IF(N(IFERROR(INDEX(Bestand!$I$2:$I$121,MATCH($B330,Bestand!$A$2:$A$121,0)),""))=0,"",IFERROR(INDEX(Bestand!$I$2:$I$121,MATCH($B330,Bestand!$A$2:$A$121,0)),"")))</f>
        <v/>
      </c>
      <c r="F330" s="18">
        <f>IF(OR($B330="",$C330="",N($E330)=0),"",ROUND(N($C330)*N($E330),2))</f>
        <v/>
      </c>
      <c r="G330" s="15" t="n"/>
    </row>
    <row r="331">
      <c r="A331" s="19" t="n"/>
      <c r="B331" s="15" t="n"/>
      <c r="C331" s="16" t="n"/>
      <c r="D331" s="15" t="n"/>
      <c r="E331" s="18">
        <f>IF($B331="","",IF(N(IFERROR(INDEX(Bestand!$I$2:$I$121,MATCH($B331,Bestand!$A$2:$A$121,0)),""))=0,"",IFERROR(INDEX(Bestand!$I$2:$I$121,MATCH($B331,Bestand!$A$2:$A$121,0)),"")))</f>
        <v/>
      </c>
      <c r="F331" s="18">
        <f>IF(OR($B331="",$C331="",N($E331)=0),"",ROUND(N($C331)*N($E331),2))</f>
        <v/>
      </c>
      <c r="G331" s="15" t="n"/>
    </row>
    <row r="332">
      <c r="A332" s="19" t="n"/>
      <c r="B332" s="15" t="n"/>
      <c r="C332" s="16" t="n"/>
      <c r="D332" s="15" t="n"/>
      <c r="E332" s="18">
        <f>IF($B332="","",IF(N(IFERROR(INDEX(Bestand!$I$2:$I$121,MATCH($B332,Bestand!$A$2:$A$121,0)),""))=0,"",IFERROR(INDEX(Bestand!$I$2:$I$121,MATCH($B332,Bestand!$A$2:$A$121,0)),"")))</f>
        <v/>
      </c>
      <c r="F332" s="18">
        <f>IF(OR($B332="",$C332="",N($E332)=0),"",ROUND(N($C332)*N($E332),2))</f>
        <v/>
      </c>
      <c r="G332" s="15" t="n"/>
    </row>
    <row r="333">
      <c r="A333" s="19" t="n"/>
      <c r="B333" s="15" t="n"/>
      <c r="C333" s="16" t="n"/>
      <c r="D333" s="15" t="n"/>
      <c r="E333" s="18">
        <f>IF($B333="","",IF(N(IFERROR(INDEX(Bestand!$I$2:$I$121,MATCH($B333,Bestand!$A$2:$A$121,0)),""))=0,"",IFERROR(INDEX(Bestand!$I$2:$I$121,MATCH($B333,Bestand!$A$2:$A$121,0)),"")))</f>
        <v/>
      </c>
      <c r="F333" s="18">
        <f>IF(OR($B333="",$C333="",N($E333)=0),"",ROUND(N($C333)*N($E333),2))</f>
        <v/>
      </c>
      <c r="G333" s="15" t="n"/>
    </row>
    <row r="334">
      <c r="A334" s="19" t="n"/>
      <c r="B334" s="15" t="n"/>
      <c r="C334" s="16" t="n"/>
      <c r="D334" s="15" t="n"/>
      <c r="E334" s="18">
        <f>IF($B334="","",IF(N(IFERROR(INDEX(Bestand!$I$2:$I$121,MATCH($B334,Bestand!$A$2:$A$121,0)),""))=0,"",IFERROR(INDEX(Bestand!$I$2:$I$121,MATCH($B334,Bestand!$A$2:$A$121,0)),"")))</f>
        <v/>
      </c>
      <c r="F334" s="18">
        <f>IF(OR($B334="",$C334="",N($E334)=0),"",ROUND(N($C334)*N($E334),2))</f>
        <v/>
      </c>
      <c r="G334" s="15" t="n"/>
    </row>
    <row r="335">
      <c r="A335" s="19" t="n"/>
      <c r="B335" s="15" t="n"/>
      <c r="C335" s="16" t="n"/>
      <c r="D335" s="15" t="n"/>
      <c r="E335" s="18">
        <f>IF($B335="","",IF(N(IFERROR(INDEX(Bestand!$I$2:$I$121,MATCH($B335,Bestand!$A$2:$A$121,0)),""))=0,"",IFERROR(INDEX(Bestand!$I$2:$I$121,MATCH($B335,Bestand!$A$2:$A$121,0)),"")))</f>
        <v/>
      </c>
      <c r="F335" s="18">
        <f>IF(OR($B335="",$C335="",N($E335)=0),"",ROUND(N($C335)*N($E335),2))</f>
        <v/>
      </c>
      <c r="G335" s="15" t="n"/>
    </row>
    <row r="336">
      <c r="A336" s="19" t="n"/>
      <c r="B336" s="15" t="n"/>
      <c r="C336" s="16" t="n"/>
      <c r="D336" s="15" t="n"/>
      <c r="E336" s="18">
        <f>IF($B336="","",IF(N(IFERROR(INDEX(Bestand!$I$2:$I$121,MATCH($B336,Bestand!$A$2:$A$121,0)),""))=0,"",IFERROR(INDEX(Bestand!$I$2:$I$121,MATCH($B336,Bestand!$A$2:$A$121,0)),"")))</f>
        <v/>
      </c>
      <c r="F336" s="18">
        <f>IF(OR($B336="",$C336="",N($E336)=0),"",ROUND(N($C336)*N($E336),2))</f>
        <v/>
      </c>
      <c r="G336" s="15" t="n"/>
    </row>
    <row r="337">
      <c r="A337" s="19" t="n"/>
      <c r="B337" s="15" t="n"/>
      <c r="C337" s="16" t="n"/>
      <c r="D337" s="15" t="n"/>
      <c r="E337" s="18">
        <f>IF($B337="","",IF(N(IFERROR(INDEX(Bestand!$I$2:$I$121,MATCH($B337,Bestand!$A$2:$A$121,0)),""))=0,"",IFERROR(INDEX(Bestand!$I$2:$I$121,MATCH($B337,Bestand!$A$2:$A$121,0)),"")))</f>
        <v/>
      </c>
      <c r="F337" s="18">
        <f>IF(OR($B337="",$C337="",N($E337)=0),"",ROUND(N($C337)*N($E337),2))</f>
        <v/>
      </c>
      <c r="G337" s="15" t="n"/>
    </row>
    <row r="338">
      <c r="A338" s="19" t="n"/>
      <c r="B338" s="15" t="n"/>
      <c r="C338" s="16" t="n"/>
      <c r="D338" s="15" t="n"/>
      <c r="E338" s="18">
        <f>IF($B338="","",IF(N(IFERROR(INDEX(Bestand!$I$2:$I$121,MATCH($B338,Bestand!$A$2:$A$121,0)),""))=0,"",IFERROR(INDEX(Bestand!$I$2:$I$121,MATCH($B338,Bestand!$A$2:$A$121,0)),"")))</f>
        <v/>
      </c>
      <c r="F338" s="18">
        <f>IF(OR($B338="",$C338="",N($E338)=0),"",ROUND(N($C338)*N($E338),2))</f>
        <v/>
      </c>
      <c r="G338" s="15" t="n"/>
    </row>
    <row r="339">
      <c r="A339" s="19" t="n"/>
      <c r="B339" s="15" t="n"/>
      <c r="C339" s="16" t="n"/>
      <c r="D339" s="15" t="n"/>
      <c r="E339" s="18">
        <f>IF($B339="","",IF(N(IFERROR(INDEX(Bestand!$I$2:$I$121,MATCH($B339,Bestand!$A$2:$A$121,0)),""))=0,"",IFERROR(INDEX(Bestand!$I$2:$I$121,MATCH($B339,Bestand!$A$2:$A$121,0)),"")))</f>
        <v/>
      </c>
      <c r="F339" s="18">
        <f>IF(OR($B339="",$C339="",N($E339)=0),"",ROUND(N($C339)*N($E339),2))</f>
        <v/>
      </c>
      <c r="G339" s="15" t="n"/>
    </row>
    <row r="340">
      <c r="A340" s="19" t="n"/>
      <c r="B340" s="15" t="n"/>
      <c r="C340" s="16" t="n"/>
      <c r="D340" s="15" t="n"/>
      <c r="E340" s="18">
        <f>IF($B340="","",IF(N(IFERROR(INDEX(Bestand!$I$2:$I$121,MATCH($B340,Bestand!$A$2:$A$121,0)),""))=0,"",IFERROR(INDEX(Bestand!$I$2:$I$121,MATCH($B340,Bestand!$A$2:$A$121,0)),"")))</f>
        <v/>
      </c>
      <c r="F340" s="18">
        <f>IF(OR($B340="",$C340="",N($E340)=0),"",ROUND(N($C340)*N($E340),2))</f>
        <v/>
      </c>
      <c r="G340" s="15" t="n"/>
    </row>
    <row r="341">
      <c r="A341" s="19" t="n"/>
      <c r="B341" s="15" t="n"/>
      <c r="C341" s="16" t="n"/>
      <c r="D341" s="15" t="n"/>
      <c r="E341" s="18">
        <f>IF($B341="","",IF(N(IFERROR(INDEX(Bestand!$I$2:$I$121,MATCH($B341,Bestand!$A$2:$A$121,0)),""))=0,"",IFERROR(INDEX(Bestand!$I$2:$I$121,MATCH($B341,Bestand!$A$2:$A$121,0)),"")))</f>
        <v/>
      </c>
      <c r="F341" s="18">
        <f>IF(OR($B341="",$C341="",N($E341)=0),"",ROUND(N($C341)*N($E341),2))</f>
        <v/>
      </c>
      <c r="G341" s="15" t="n"/>
    </row>
    <row r="342">
      <c r="A342" s="19" t="n"/>
      <c r="B342" s="15" t="n"/>
      <c r="C342" s="16" t="n"/>
      <c r="D342" s="15" t="n"/>
      <c r="E342" s="18">
        <f>IF($B342="","",IF(N(IFERROR(INDEX(Bestand!$I$2:$I$121,MATCH($B342,Bestand!$A$2:$A$121,0)),""))=0,"",IFERROR(INDEX(Bestand!$I$2:$I$121,MATCH($B342,Bestand!$A$2:$A$121,0)),"")))</f>
        <v/>
      </c>
      <c r="F342" s="18">
        <f>IF(OR($B342="",$C342="",N($E342)=0),"",ROUND(N($C342)*N($E342),2))</f>
        <v/>
      </c>
      <c r="G342" s="15" t="n"/>
    </row>
    <row r="343">
      <c r="A343" s="19" t="n"/>
      <c r="B343" s="15" t="n"/>
      <c r="C343" s="16" t="n"/>
      <c r="D343" s="15" t="n"/>
      <c r="E343" s="18">
        <f>IF($B343="","",IF(N(IFERROR(INDEX(Bestand!$I$2:$I$121,MATCH($B343,Bestand!$A$2:$A$121,0)),""))=0,"",IFERROR(INDEX(Bestand!$I$2:$I$121,MATCH($B343,Bestand!$A$2:$A$121,0)),"")))</f>
        <v/>
      </c>
      <c r="F343" s="18">
        <f>IF(OR($B343="",$C343="",N($E343)=0),"",ROUND(N($C343)*N($E343),2))</f>
        <v/>
      </c>
      <c r="G343" s="15" t="n"/>
    </row>
    <row r="344">
      <c r="A344" s="19" t="n"/>
      <c r="B344" s="15" t="n"/>
      <c r="C344" s="16" t="n"/>
      <c r="D344" s="15" t="n"/>
      <c r="E344" s="18">
        <f>IF($B344="","",IF(N(IFERROR(INDEX(Bestand!$I$2:$I$121,MATCH($B344,Bestand!$A$2:$A$121,0)),""))=0,"",IFERROR(INDEX(Bestand!$I$2:$I$121,MATCH($B344,Bestand!$A$2:$A$121,0)),"")))</f>
        <v/>
      </c>
      <c r="F344" s="18">
        <f>IF(OR($B344="",$C344="",N($E344)=0),"",ROUND(N($C344)*N($E344),2))</f>
        <v/>
      </c>
      <c r="G344" s="15" t="n"/>
    </row>
    <row r="345">
      <c r="A345" s="19" t="n"/>
      <c r="B345" s="15" t="n"/>
      <c r="C345" s="16" t="n"/>
      <c r="D345" s="15" t="n"/>
      <c r="E345" s="18">
        <f>IF($B345="","",IF(N(IFERROR(INDEX(Bestand!$I$2:$I$121,MATCH($B345,Bestand!$A$2:$A$121,0)),""))=0,"",IFERROR(INDEX(Bestand!$I$2:$I$121,MATCH($B345,Bestand!$A$2:$A$121,0)),"")))</f>
        <v/>
      </c>
      <c r="F345" s="18">
        <f>IF(OR($B345="",$C345="",N($E345)=0),"",ROUND(N($C345)*N($E345),2))</f>
        <v/>
      </c>
      <c r="G345" s="15" t="n"/>
    </row>
    <row r="346">
      <c r="A346" s="19" t="n"/>
      <c r="B346" s="15" t="n"/>
      <c r="C346" s="16" t="n"/>
      <c r="D346" s="15" t="n"/>
      <c r="E346" s="18">
        <f>IF($B346="","",IF(N(IFERROR(INDEX(Bestand!$I$2:$I$121,MATCH($B346,Bestand!$A$2:$A$121,0)),""))=0,"",IFERROR(INDEX(Bestand!$I$2:$I$121,MATCH($B346,Bestand!$A$2:$A$121,0)),"")))</f>
        <v/>
      </c>
      <c r="F346" s="18">
        <f>IF(OR($B346="",$C346="",N($E346)=0),"",ROUND(N($C346)*N($E346),2))</f>
        <v/>
      </c>
      <c r="G346" s="15" t="n"/>
    </row>
    <row r="347">
      <c r="A347" s="19" t="n"/>
      <c r="B347" s="15" t="n"/>
      <c r="C347" s="16" t="n"/>
      <c r="D347" s="15" t="n"/>
      <c r="E347" s="18">
        <f>IF($B347="","",IF(N(IFERROR(INDEX(Bestand!$I$2:$I$121,MATCH($B347,Bestand!$A$2:$A$121,0)),""))=0,"",IFERROR(INDEX(Bestand!$I$2:$I$121,MATCH($B347,Bestand!$A$2:$A$121,0)),"")))</f>
        <v/>
      </c>
      <c r="F347" s="18">
        <f>IF(OR($B347="",$C347="",N($E347)=0),"",ROUND(N($C347)*N($E347),2))</f>
        <v/>
      </c>
      <c r="G347" s="15" t="n"/>
    </row>
    <row r="348">
      <c r="A348" s="19" t="n"/>
      <c r="B348" s="15" t="n"/>
      <c r="C348" s="16" t="n"/>
      <c r="D348" s="15" t="n"/>
      <c r="E348" s="18">
        <f>IF($B348="","",IF(N(IFERROR(INDEX(Bestand!$I$2:$I$121,MATCH($B348,Bestand!$A$2:$A$121,0)),""))=0,"",IFERROR(INDEX(Bestand!$I$2:$I$121,MATCH($B348,Bestand!$A$2:$A$121,0)),"")))</f>
        <v/>
      </c>
      <c r="F348" s="18">
        <f>IF(OR($B348="",$C348="",N($E348)=0),"",ROUND(N($C348)*N($E348),2))</f>
        <v/>
      </c>
      <c r="G348" s="15" t="n"/>
    </row>
    <row r="349">
      <c r="A349" s="19" t="n"/>
      <c r="B349" s="15" t="n"/>
      <c r="C349" s="16" t="n"/>
      <c r="D349" s="15" t="n"/>
      <c r="E349" s="18">
        <f>IF($B349="","",IF(N(IFERROR(INDEX(Bestand!$I$2:$I$121,MATCH($B349,Bestand!$A$2:$A$121,0)),""))=0,"",IFERROR(INDEX(Bestand!$I$2:$I$121,MATCH($B349,Bestand!$A$2:$A$121,0)),"")))</f>
        <v/>
      </c>
      <c r="F349" s="18">
        <f>IF(OR($B349="",$C349="",N($E349)=0),"",ROUND(N($C349)*N($E349),2))</f>
        <v/>
      </c>
      <c r="G349" s="15" t="n"/>
    </row>
    <row r="350">
      <c r="A350" s="19" t="n"/>
      <c r="B350" s="15" t="n"/>
      <c r="C350" s="16" t="n"/>
      <c r="D350" s="15" t="n"/>
      <c r="E350" s="18">
        <f>IF($B350="","",IF(N(IFERROR(INDEX(Bestand!$I$2:$I$121,MATCH($B350,Bestand!$A$2:$A$121,0)),""))=0,"",IFERROR(INDEX(Bestand!$I$2:$I$121,MATCH($B350,Bestand!$A$2:$A$121,0)),"")))</f>
        <v/>
      </c>
      <c r="F350" s="18">
        <f>IF(OR($B350="",$C350="",N($E350)=0),"",ROUND(N($C350)*N($E350),2))</f>
        <v/>
      </c>
      <c r="G350" s="15" t="n"/>
    </row>
    <row r="351">
      <c r="A351" s="19" t="n"/>
      <c r="B351" s="15" t="n"/>
      <c r="C351" s="16" t="n"/>
      <c r="D351" s="15" t="n"/>
      <c r="E351" s="18">
        <f>IF($B351="","",IF(N(IFERROR(INDEX(Bestand!$I$2:$I$121,MATCH($B351,Bestand!$A$2:$A$121,0)),""))=0,"",IFERROR(INDEX(Bestand!$I$2:$I$121,MATCH($B351,Bestand!$A$2:$A$121,0)),"")))</f>
        <v/>
      </c>
      <c r="F351" s="18">
        <f>IF(OR($B351="",$C351="",N($E351)=0),"",ROUND(N($C351)*N($E351),2))</f>
        <v/>
      </c>
      <c r="G351" s="15" t="n"/>
    </row>
    <row r="352">
      <c r="A352" s="19" t="n"/>
      <c r="B352" s="15" t="n"/>
      <c r="C352" s="16" t="n"/>
      <c r="D352" s="15" t="n"/>
      <c r="E352" s="18">
        <f>IF($B352="","",IF(N(IFERROR(INDEX(Bestand!$I$2:$I$121,MATCH($B352,Bestand!$A$2:$A$121,0)),""))=0,"",IFERROR(INDEX(Bestand!$I$2:$I$121,MATCH($B352,Bestand!$A$2:$A$121,0)),"")))</f>
        <v/>
      </c>
      <c r="F352" s="18">
        <f>IF(OR($B352="",$C352="",N($E352)=0),"",ROUND(N($C352)*N($E352),2))</f>
        <v/>
      </c>
      <c r="G352" s="15" t="n"/>
    </row>
    <row r="353">
      <c r="A353" s="19" t="n"/>
      <c r="B353" s="15" t="n"/>
      <c r="C353" s="16" t="n"/>
      <c r="D353" s="15" t="n"/>
      <c r="E353" s="18">
        <f>IF($B353="","",IF(N(IFERROR(INDEX(Bestand!$I$2:$I$121,MATCH($B353,Bestand!$A$2:$A$121,0)),""))=0,"",IFERROR(INDEX(Bestand!$I$2:$I$121,MATCH($B353,Bestand!$A$2:$A$121,0)),"")))</f>
        <v/>
      </c>
      <c r="F353" s="18">
        <f>IF(OR($B353="",$C353="",N($E353)=0),"",ROUND(N($C353)*N($E353),2))</f>
        <v/>
      </c>
      <c r="G353" s="15" t="n"/>
    </row>
    <row r="354">
      <c r="A354" s="19" t="n"/>
      <c r="B354" s="15" t="n"/>
      <c r="C354" s="16" t="n"/>
      <c r="D354" s="15" t="n"/>
      <c r="E354" s="18">
        <f>IF($B354="","",IF(N(IFERROR(INDEX(Bestand!$I$2:$I$121,MATCH($B354,Bestand!$A$2:$A$121,0)),""))=0,"",IFERROR(INDEX(Bestand!$I$2:$I$121,MATCH($B354,Bestand!$A$2:$A$121,0)),"")))</f>
        <v/>
      </c>
      <c r="F354" s="18">
        <f>IF(OR($B354="",$C354="",N($E354)=0),"",ROUND(N($C354)*N($E354),2))</f>
        <v/>
      </c>
      <c r="G354" s="15" t="n"/>
    </row>
    <row r="355">
      <c r="A355" s="19" t="n"/>
      <c r="B355" s="15" t="n"/>
      <c r="C355" s="16" t="n"/>
      <c r="D355" s="15" t="n"/>
      <c r="E355" s="18">
        <f>IF($B355="","",IF(N(IFERROR(INDEX(Bestand!$I$2:$I$121,MATCH($B355,Bestand!$A$2:$A$121,0)),""))=0,"",IFERROR(INDEX(Bestand!$I$2:$I$121,MATCH($B355,Bestand!$A$2:$A$121,0)),"")))</f>
        <v/>
      </c>
      <c r="F355" s="18">
        <f>IF(OR($B355="",$C355="",N($E355)=0),"",ROUND(N($C355)*N($E355),2))</f>
        <v/>
      </c>
      <c r="G355" s="15" t="n"/>
    </row>
    <row r="356">
      <c r="A356" s="19" t="n"/>
      <c r="B356" s="15" t="n"/>
      <c r="C356" s="16" t="n"/>
      <c r="D356" s="15" t="n"/>
      <c r="E356" s="18">
        <f>IF($B356="","",IF(N(IFERROR(INDEX(Bestand!$I$2:$I$121,MATCH($B356,Bestand!$A$2:$A$121,0)),""))=0,"",IFERROR(INDEX(Bestand!$I$2:$I$121,MATCH($B356,Bestand!$A$2:$A$121,0)),"")))</f>
        <v/>
      </c>
      <c r="F356" s="18">
        <f>IF(OR($B356="",$C356="",N($E356)=0),"",ROUND(N($C356)*N($E356),2))</f>
        <v/>
      </c>
      <c r="G356" s="15" t="n"/>
    </row>
    <row r="357">
      <c r="A357" s="19" t="n"/>
      <c r="B357" s="15" t="n"/>
      <c r="C357" s="16" t="n"/>
      <c r="D357" s="15" t="n"/>
      <c r="E357" s="18">
        <f>IF($B357="","",IF(N(IFERROR(INDEX(Bestand!$I$2:$I$121,MATCH($B357,Bestand!$A$2:$A$121,0)),""))=0,"",IFERROR(INDEX(Bestand!$I$2:$I$121,MATCH($B357,Bestand!$A$2:$A$121,0)),"")))</f>
        <v/>
      </c>
      <c r="F357" s="18">
        <f>IF(OR($B357="",$C357="",N($E357)=0),"",ROUND(N($C357)*N($E357),2))</f>
        <v/>
      </c>
      <c r="G357" s="15" t="n"/>
    </row>
    <row r="358">
      <c r="A358" s="19" t="n"/>
      <c r="B358" s="15" t="n"/>
      <c r="C358" s="16" t="n"/>
      <c r="D358" s="15" t="n"/>
      <c r="E358" s="18">
        <f>IF($B358="","",IF(N(IFERROR(INDEX(Bestand!$I$2:$I$121,MATCH($B358,Bestand!$A$2:$A$121,0)),""))=0,"",IFERROR(INDEX(Bestand!$I$2:$I$121,MATCH($B358,Bestand!$A$2:$A$121,0)),"")))</f>
        <v/>
      </c>
      <c r="F358" s="18">
        <f>IF(OR($B358="",$C358="",N($E358)=0),"",ROUND(N($C358)*N($E358),2))</f>
        <v/>
      </c>
      <c r="G358" s="15" t="n"/>
    </row>
    <row r="359">
      <c r="A359" s="19" t="n"/>
      <c r="B359" s="15" t="n"/>
      <c r="C359" s="16" t="n"/>
      <c r="D359" s="15" t="n"/>
      <c r="E359" s="18">
        <f>IF($B359="","",IF(N(IFERROR(INDEX(Bestand!$I$2:$I$121,MATCH($B359,Bestand!$A$2:$A$121,0)),""))=0,"",IFERROR(INDEX(Bestand!$I$2:$I$121,MATCH($B359,Bestand!$A$2:$A$121,0)),"")))</f>
        <v/>
      </c>
      <c r="F359" s="18">
        <f>IF(OR($B359="",$C359="",N($E359)=0),"",ROUND(N($C359)*N($E359),2))</f>
        <v/>
      </c>
      <c r="G359" s="15" t="n"/>
    </row>
    <row r="360">
      <c r="A360" s="19" t="n"/>
      <c r="B360" s="15" t="n"/>
      <c r="C360" s="16" t="n"/>
      <c r="D360" s="15" t="n"/>
      <c r="E360" s="18">
        <f>IF($B360="","",IF(N(IFERROR(INDEX(Bestand!$I$2:$I$121,MATCH($B360,Bestand!$A$2:$A$121,0)),""))=0,"",IFERROR(INDEX(Bestand!$I$2:$I$121,MATCH($B360,Bestand!$A$2:$A$121,0)),"")))</f>
        <v/>
      </c>
      <c r="F360" s="18">
        <f>IF(OR($B360="",$C360="",N($E360)=0),"",ROUND(N($C360)*N($E360),2))</f>
        <v/>
      </c>
      <c r="G360" s="15" t="n"/>
    </row>
    <row r="361">
      <c r="A361" s="19" t="n"/>
      <c r="B361" s="15" t="n"/>
      <c r="C361" s="16" t="n"/>
      <c r="D361" s="15" t="n"/>
      <c r="E361" s="18">
        <f>IF($B361="","",IF(N(IFERROR(INDEX(Bestand!$I$2:$I$121,MATCH($B361,Bestand!$A$2:$A$121,0)),""))=0,"",IFERROR(INDEX(Bestand!$I$2:$I$121,MATCH($B361,Bestand!$A$2:$A$121,0)),"")))</f>
        <v/>
      </c>
      <c r="F361" s="18">
        <f>IF(OR($B361="",$C361="",N($E361)=0),"",ROUND(N($C361)*N($E361),2))</f>
        <v/>
      </c>
      <c r="G361" s="15" t="n"/>
    </row>
    <row r="362">
      <c r="A362" s="19" t="n"/>
      <c r="B362" s="15" t="n"/>
      <c r="C362" s="16" t="n"/>
      <c r="D362" s="15" t="n"/>
      <c r="E362" s="18">
        <f>IF($B362="","",IF(N(IFERROR(INDEX(Bestand!$I$2:$I$121,MATCH($B362,Bestand!$A$2:$A$121,0)),""))=0,"",IFERROR(INDEX(Bestand!$I$2:$I$121,MATCH($B362,Bestand!$A$2:$A$121,0)),"")))</f>
        <v/>
      </c>
      <c r="F362" s="18">
        <f>IF(OR($B362="",$C362="",N($E362)=0),"",ROUND(N($C362)*N($E362),2))</f>
        <v/>
      </c>
      <c r="G362" s="15" t="n"/>
    </row>
    <row r="363">
      <c r="A363" s="19" t="n"/>
      <c r="B363" s="15" t="n"/>
      <c r="C363" s="16" t="n"/>
      <c r="D363" s="15" t="n"/>
      <c r="E363" s="18">
        <f>IF($B363="","",IF(N(IFERROR(INDEX(Bestand!$I$2:$I$121,MATCH($B363,Bestand!$A$2:$A$121,0)),""))=0,"",IFERROR(INDEX(Bestand!$I$2:$I$121,MATCH($B363,Bestand!$A$2:$A$121,0)),"")))</f>
        <v/>
      </c>
      <c r="F363" s="18">
        <f>IF(OR($B363="",$C363="",N($E363)=0),"",ROUND(N($C363)*N($E363),2))</f>
        <v/>
      </c>
      <c r="G363" s="15" t="n"/>
    </row>
    <row r="364">
      <c r="A364" s="19" t="n"/>
      <c r="B364" s="15" t="n"/>
      <c r="C364" s="16" t="n"/>
      <c r="D364" s="15" t="n"/>
      <c r="E364" s="18">
        <f>IF($B364="","",IF(N(IFERROR(INDEX(Bestand!$I$2:$I$121,MATCH($B364,Bestand!$A$2:$A$121,0)),""))=0,"",IFERROR(INDEX(Bestand!$I$2:$I$121,MATCH($B364,Bestand!$A$2:$A$121,0)),"")))</f>
        <v/>
      </c>
      <c r="F364" s="18">
        <f>IF(OR($B364="",$C364="",N($E364)=0),"",ROUND(N($C364)*N($E364),2))</f>
        <v/>
      </c>
      <c r="G364" s="15" t="n"/>
    </row>
    <row r="365">
      <c r="A365" s="19" t="n"/>
      <c r="B365" s="15" t="n"/>
      <c r="C365" s="16" t="n"/>
      <c r="D365" s="15" t="n"/>
      <c r="E365" s="18">
        <f>IF($B365="","",IF(N(IFERROR(INDEX(Bestand!$I$2:$I$121,MATCH($B365,Bestand!$A$2:$A$121,0)),""))=0,"",IFERROR(INDEX(Bestand!$I$2:$I$121,MATCH($B365,Bestand!$A$2:$A$121,0)),"")))</f>
        <v/>
      </c>
      <c r="F365" s="18">
        <f>IF(OR($B365="",$C365="",N($E365)=0),"",ROUND(N($C365)*N($E365),2))</f>
        <v/>
      </c>
      <c r="G365" s="15" t="n"/>
    </row>
    <row r="366">
      <c r="A366" s="19" t="n"/>
      <c r="B366" s="15" t="n"/>
      <c r="C366" s="16" t="n"/>
      <c r="D366" s="15" t="n"/>
      <c r="E366" s="18">
        <f>IF($B366="","",IF(N(IFERROR(INDEX(Bestand!$I$2:$I$121,MATCH($B366,Bestand!$A$2:$A$121,0)),""))=0,"",IFERROR(INDEX(Bestand!$I$2:$I$121,MATCH($B366,Bestand!$A$2:$A$121,0)),"")))</f>
        <v/>
      </c>
      <c r="F366" s="18">
        <f>IF(OR($B366="",$C366="",N($E366)=0),"",ROUND(N($C366)*N($E366),2))</f>
        <v/>
      </c>
      <c r="G366" s="15" t="n"/>
    </row>
    <row r="367">
      <c r="A367" s="19" t="n"/>
      <c r="B367" s="15" t="n"/>
      <c r="C367" s="16" t="n"/>
      <c r="D367" s="15" t="n"/>
      <c r="E367" s="18">
        <f>IF($B367="","",IF(N(IFERROR(INDEX(Bestand!$I$2:$I$121,MATCH($B367,Bestand!$A$2:$A$121,0)),""))=0,"",IFERROR(INDEX(Bestand!$I$2:$I$121,MATCH($B367,Bestand!$A$2:$A$121,0)),"")))</f>
        <v/>
      </c>
      <c r="F367" s="18">
        <f>IF(OR($B367="",$C367="",N($E367)=0),"",ROUND(N($C367)*N($E367),2))</f>
        <v/>
      </c>
      <c r="G367" s="15" t="n"/>
    </row>
    <row r="368">
      <c r="A368" s="19" t="n"/>
      <c r="B368" s="15" t="n"/>
      <c r="C368" s="16" t="n"/>
      <c r="D368" s="15" t="n"/>
      <c r="E368" s="18">
        <f>IF($B368="","",IF(N(IFERROR(INDEX(Bestand!$I$2:$I$121,MATCH($B368,Bestand!$A$2:$A$121,0)),""))=0,"",IFERROR(INDEX(Bestand!$I$2:$I$121,MATCH($B368,Bestand!$A$2:$A$121,0)),"")))</f>
        <v/>
      </c>
      <c r="F368" s="18">
        <f>IF(OR($B368="",$C368="",N($E368)=0),"",ROUND(N($C368)*N($E368),2))</f>
        <v/>
      </c>
      <c r="G368" s="15" t="n"/>
    </row>
    <row r="369">
      <c r="A369" s="19" t="n"/>
      <c r="B369" s="15" t="n"/>
      <c r="C369" s="16" t="n"/>
      <c r="D369" s="15" t="n"/>
      <c r="E369" s="18">
        <f>IF($B369="","",IF(N(IFERROR(INDEX(Bestand!$I$2:$I$121,MATCH($B369,Bestand!$A$2:$A$121,0)),""))=0,"",IFERROR(INDEX(Bestand!$I$2:$I$121,MATCH($B369,Bestand!$A$2:$A$121,0)),"")))</f>
        <v/>
      </c>
      <c r="F369" s="18">
        <f>IF(OR($B369="",$C369="",N($E369)=0),"",ROUND(N($C369)*N($E369),2))</f>
        <v/>
      </c>
      <c r="G369" s="15" t="n"/>
    </row>
    <row r="370">
      <c r="A370" s="19" t="n"/>
      <c r="B370" s="15" t="n"/>
      <c r="C370" s="16" t="n"/>
      <c r="D370" s="15" t="n"/>
      <c r="E370" s="18">
        <f>IF($B370="","",IF(N(IFERROR(INDEX(Bestand!$I$2:$I$121,MATCH($B370,Bestand!$A$2:$A$121,0)),""))=0,"",IFERROR(INDEX(Bestand!$I$2:$I$121,MATCH($B370,Bestand!$A$2:$A$121,0)),"")))</f>
        <v/>
      </c>
      <c r="F370" s="18">
        <f>IF(OR($B370="",$C370="",N($E370)=0),"",ROUND(N($C370)*N($E370),2))</f>
        <v/>
      </c>
      <c r="G370" s="15" t="n"/>
    </row>
    <row r="371">
      <c r="A371" s="19" t="n"/>
      <c r="B371" s="15" t="n"/>
      <c r="C371" s="16" t="n"/>
      <c r="D371" s="15" t="n"/>
      <c r="E371" s="18">
        <f>IF($B371="","",IF(N(IFERROR(INDEX(Bestand!$I$2:$I$121,MATCH($B371,Bestand!$A$2:$A$121,0)),""))=0,"",IFERROR(INDEX(Bestand!$I$2:$I$121,MATCH($B371,Bestand!$A$2:$A$121,0)),"")))</f>
        <v/>
      </c>
      <c r="F371" s="18">
        <f>IF(OR($B371="",$C371="",N($E371)=0),"",ROUND(N($C371)*N($E371),2))</f>
        <v/>
      </c>
      <c r="G371" s="15" t="n"/>
    </row>
    <row r="372">
      <c r="A372" s="19" t="n"/>
      <c r="B372" s="15" t="n"/>
      <c r="C372" s="16" t="n"/>
      <c r="D372" s="15" t="n"/>
      <c r="E372" s="18">
        <f>IF($B372="","",IF(N(IFERROR(INDEX(Bestand!$I$2:$I$121,MATCH($B372,Bestand!$A$2:$A$121,0)),""))=0,"",IFERROR(INDEX(Bestand!$I$2:$I$121,MATCH($B372,Bestand!$A$2:$A$121,0)),"")))</f>
        <v/>
      </c>
      <c r="F372" s="18">
        <f>IF(OR($B372="",$C372="",N($E372)=0),"",ROUND(N($C372)*N($E372),2))</f>
        <v/>
      </c>
      <c r="G372" s="15" t="n"/>
    </row>
    <row r="373">
      <c r="A373" s="19" t="n"/>
      <c r="B373" s="15" t="n"/>
      <c r="C373" s="16" t="n"/>
      <c r="D373" s="15" t="n"/>
      <c r="E373" s="18">
        <f>IF($B373="","",IF(N(IFERROR(INDEX(Bestand!$I$2:$I$121,MATCH($B373,Bestand!$A$2:$A$121,0)),""))=0,"",IFERROR(INDEX(Bestand!$I$2:$I$121,MATCH($B373,Bestand!$A$2:$A$121,0)),"")))</f>
        <v/>
      </c>
      <c r="F373" s="18">
        <f>IF(OR($B373="",$C373="",N($E373)=0),"",ROUND(N($C373)*N($E373),2))</f>
        <v/>
      </c>
      <c r="G373" s="15" t="n"/>
    </row>
    <row r="374">
      <c r="A374" s="19" t="n"/>
      <c r="B374" s="15" t="n"/>
      <c r="C374" s="16" t="n"/>
      <c r="D374" s="15" t="n"/>
      <c r="E374" s="18">
        <f>IF($B374="","",IF(N(IFERROR(INDEX(Bestand!$I$2:$I$121,MATCH($B374,Bestand!$A$2:$A$121,0)),""))=0,"",IFERROR(INDEX(Bestand!$I$2:$I$121,MATCH($B374,Bestand!$A$2:$A$121,0)),"")))</f>
        <v/>
      </c>
      <c r="F374" s="18">
        <f>IF(OR($B374="",$C374="",N($E374)=0),"",ROUND(N($C374)*N($E374),2))</f>
        <v/>
      </c>
      <c r="G374" s="15" t="n"/>
    </row>
    <row r="375">
      <c r="A375" s="19" t="n"/>
      <c r="B375" s="15" t="n"/>
      <c r="C375" s="16" t="n"/>
      <c r="D375" s="15" t="n"/>
      <c r="E375" s="18">
        <f>IF($B375="","",IF(N(IFERROR(INDEX(Bestand!$I$2:$I$121,MATCH($B375,Bestand!$A$2:$A$121,0)),""))=0,"",IFERROR(INDEX(Bestand!$I$2:$I$121,MATCH($B375,Bestand!$A$2:$A$121,0)),"")))</f>
        <v/>
      </c>
      <c r="F375" s="18">
        <f>IF(OR($B375="",$C375="",N($E375)=0),"",ROUND(N($C375)*N($E375),2))</f>
        <v/>
      </c>
      <c r="G375" s="15" t="n"/>
    </row>
    <row r="376">
      <c r="A376" s="19" t="n"/>
      <c r="B376" s="15" t="n"/>
      <c r="C376" s="16" t="n"/>
      <c r="D376" s="15" t="n"/>
      <c r="E376" s="18">
        <f>IF($B376="","",IF(N(IFERROR(INDEX(Bestand!$I$2:$I$121,MATCH($B376,Bestand!$A$2:$A$121,0)),""))=0,"",IFERROR(INDEX(Bestand!$I$2:$I$121,MATCH($B376,Bestand!$A$2:$A$121,0)),"")))</f>
        <v/>
      </c>
      <c r="F376" s="18">
        <f>IF(OR($B376="",$C376="",N($E376)=0),"",ROUND(N($C376)*N($E376),2))</f>
        <v/>
      </c>
      <c r="G376" s="15" t="n"/>
    </row>
    <row r="377">
      <c r="A377" s="19" t="n"/>
      <c r="B377" s="15" t="n"/>
      <c r="C377" s="16" t="n"/>
      <c r="D377" s="15" t="n"/>
      <c r="E377" s="18">
        <f>IF($B377="","",IF(N(IFERROR(INDEX(Bestand!$I$2:$I$121,MATCH($B377,Bestand!$A$2:$A$121,0)),""))=0,"",IFERROR(INDEX(Bestand!$I$2:$I$121,MATCH($B377,Bestand!$A$2:$A$121,0)),"")))</f>
        <v/>
      </c>
      <c r="F377" s="18">
        <f>IF(OR($B377="",$C377="",N($E377)=0),"",ROUND(N($C377)*N($E377),2))</f>
        <v/>
      </c>
      <c r="G377" s="15" t="n"/>
    </row>
    <row r="378">
      <c r="A378" s="19" t="n"/>
      <c r="B378" s="15" t="n"/>
      <c r="C378" s="16" t="n"/>
      <c r="D378" s="15" t="n"/>
      <c r="E378" s="18">
        <f>IF($B378="","",IF(N(IFERROR(INDEX(Bestand!$I$2:$I$121,MATCH($B378,Bestand!$A$2:$A$121,0)),""))=0,"",IFERROR(INDEX(Bestand!$I$2:$I$121,MATCH($B378,Bestand!$A$2:$A$121,0)),"")))</f>
        <v/>
      </c>
      <c r="F378" s="18">
        <f>IF(OR($B378="",$C378="",N($E378)=0),"",ROUND(N($C378)*N($E378),2))</f>
        <v/>
      </c>
      <c r="G378" s="15" t="n"/>
    </row>
    <row r="379">
      <c r="A379" s="19" t="n"/>
      <c r="B379" s="15" t="n"/>
      <c r="C379" s="16" t="n"/>
      <c r="D379" s="15" t="n"/>
      <c r="E379" s="18">
        <f>IF($B379="","",IF(N(IFERROR(INDEX(Bestand!$I$2:$I$121,MATCH($B379,Bestand!$A$2:$A$121,0)),""))=0,"",IFERROR(INDEX(Bestand!$I$2:$I$121,MATCH($B379,Bestand!$A$2:$A$121,0)),"")))</f>
        <v/>
      </c>
      <c r="F379" s="18">
        <f>IF(OR($B379="",$C379="",N($E379)=0),"",ROUND(N($C379)*N($E379),2))</f>
        <v/>
      </c>
      <c r="G379" s="15" t="n"/>
    </row>
    <row r="380">
      <c r="A380" s="19" t="n"/>
      <c r="B380" s="15" t="n"/>
      <c r="C380" s="16" t="n"/>
      <c r="D380" s="15" t="n"/>
      <c r="E380" s="18">
        <f>IF($B380="","",IF(N(IFERROR(INDEX(Bestand!$I$2:$I$121,MATCH($B380,Bestand!$A$2:$A$121,0)),""))=0,"",IFERROR(INDEX(Bestand!$I$2:$I$121,MATCH($B380,Bestand!$A$2:$A$121,0)),"")))</f>
        <v/>
      </c>
      <c r="F380" s="18">
        <f>IF(OR($B380="",$C380="",N($E380)=0),"",ROUND(N($C380)*N($E380),2))</f>
        <v/>
      </c>
      <c r="G380" s="15" t="n"/>
    </row>
    <row r="381">
      <c r="A381" s="19" t="n"/>
      <c r="B381" s="15" t="n"/>
      <c r="C381" s="16" t="n"/>
      <c r="D381" s="15" t="n"/>
      <c r="E381" s="18">
        <f>IF($B381="","",IF(N(IFERROR(INDEX(Bestand!$I$2:$I$121,MATCH($B381,Bestand!$A$2:$A$121,0)),""))=0,"",IFERROR(INDEX(Bestand!$I$2:$I$121,MATCH($B381,Bestand!$A$2:$A$121,0)),"")))</f>
        <v/>
      </c>
      <c r="F381" s="18">
        <f>IF(OR($B381="",$C381="",N($E381)=0),"",ROUND(N($C381)*N($E381),2))</f>
        <v/>
      </c>
      <c r="G381" s="15" t="n"/>
    </row>
    <row r="382">
      <c r="A382" s="19" t="n"/>
      <c r="B382" s="15" t="n"/>
      <c r="C382" s="16" t="n"/>
      <c r="D382" s="15" t="n"/>
      <c r="E382" s="18">
        <f>IF($B382="","",IF(N(IFERROR(INDEX(Bestand!$I$2:$I$121,MATCH($B382,Bestand!$A$2:$A$121,0)),""))=0,"",IFERROR(INDEX(Bestand!$I$2:$I$121,MATCH($B382,Bestand!$A$2:$A$121,0)),"")))</f>
        <v/>
      </c>
      <c r="F382" s="18">
        <f>IF(OR($B382="",$C382="",N($E382)=0),"",ROUND(N($C382)*N($E382),2))</f>
        <v/>
      </c>
      <c r="G382" s="15" t="n"/>
    </row>
    <row r="383">
      <c r="A383" s="19" t="n"/>
      <c r="B383" s="15" t="n"/>
      <c r="C383" s="16" t="n"/>
      <c r="D383" s="15" t="n"/>
      <c r="E383" s="18">
        <f>IF($B383="","",IF(N(IFERROR(INDEX(Bestand!$I$2:$I$121,MATCH($B383,Bestand!$A$2:$A$121,0)),""))=0,"",IFERROR(INDEX(Bestand!$I$2:$I$121,MATCH($B383,Bestand!$A$2:$A$121,0)),"")))</f>
        <v/>
      </c>
      <c r="F383" s="18">
        <f>IF(OR($B383="",$C383="",N($E383)=0),"",ROUND(N($C383)*N($E383),2))</f>
        <v/>
      </c>
      <c r="G383" s="15" t="n"/>
    </row>
    <row r="384">
      <c r="A384" s="19" t="n"/>
      <c r="B384" s="15" t="n"/>
      <c r="C384" s="16" t="n"/>
      <c r="D384" s="15" t="n"/>
      <c r="E384" s="18">
        <f>IF($B384="","",IF(N(IFERROR(INDEX(Bestand!$I$2:$I$121,MATCH($B384,Bestand!$A$2:$A$121,0)),""))=0,"",IFERROR(INDEX(Bestand!$I$2:$I$121,MATCH($B384,Bestand!$A$2:$A$121,0)),"")))</f>
        <v/>
      </c>
      <c r="F384" s="18">
        <f>IF(OR($B384="",$C384="",N($E384)=0),"",ROUND(N($C384)*N($E384),2))</f>
        <v/>
      </c>
      <c r="G384" s="15" t="n"/>
    </row>
    <row r="385">
      <c r="A385" s="19" t="n"/>
      <c r="B385" s="15" t="n"/>
      <c r="C385" s="16" t="n"/>
      <c r="D385" s="15" t="n"/>
      <c r="E385" s="18">
        <f>IF($B385="","",IF(N(IFERROR(INDEX(Bestand!$I$2:$I$121,MATCH($B385,Bestand!$A$2:$A$121,0)),""))=0,"",IFERROR(INDEX(Bestand!$I$2:$I$121,MATCH($B385,Bestand!$A$2:$A$121,0)),"")))</f>
        <v/>
      </c>
      <c r="F385" s="18">
        <f>IF(OR($B385="",$C385="",N($E385)=0),"",ROUND(N($C385)*N($E385),2))</f>
        <v/>
      </c>
      <c r="G385" s="15" t="n"/>
    </row>
    <row r="386">
      <c r="A386" s="19" t="n"/>
      <c r="B386" s="15" t="n"/>
      <c r="C386" s="16" t="n"/>
      <c r="D386" s="15" t="n"/>
      <c r="E386" s="18">
        <f>IF($B386="","",IF(N(IFERROR(INDEX(Bestand!$I$2:$I$121,MATCH($B386,Bestand!$A$2:$A$121,0)),""))=0,"",IFERROR(INDEX(Bestand!$I$2:$I$121,MATCH($B386,Bestand!$A$2:$A$121,0)),"")))</f>
        <v/>
      </c>
      <c r="F386" s="18">
        <f>IF(OR($B386="",$C386="",N($E386)=0),"",ROUND(N($C386)*N($E386),2))</f>
        <v/>
      </c>
      <c r="G386" s="15" t="n"/>
    </row>
    <row r="387">
      <c r="A387" s="19" t="n"/>
      <c r="B387" s="15" t="n"/>
      <c r="C387" s="16" t="n"/>
      <c r="D387" s="15" t="n"/>
      <c r="E387" s="18">
        <f>IF($B387="","",IF(N(IFERROR(INDEX(Bestand!$I$2:$I$121,MATCH($B387,Bestand!$A$2:$A$121,0)),""))=0,"",IFERROR(INDEX(Bestand!$I$2:$I$121,MATCH($B387,Bestand!$A$2:$A$121,0)),"")))</f>
        <v/>
      </c>
      <c r="F387" s="18">
        <f>IF(OR($B387="",$C387="",N($E387)=0),"",ROUND(N($C387)*N($E387),2))</f>
        <v/>
      </c>
      <c r="G387" s="15" t="n"/>
    </row>
    <row r="388">
      <c r="A388" s="19" t="n"/>
      <c r="B388" s="15" t="n"/>
      <c r="C388" s="16" t="n"/>
      <c r="D388" s="15" t="n"/>
      <c r="E388" s="18">
        <f>IF($B388="","",IF(N(IFERROR(INDEX(Bestand!$I$2:$I$121,MATCH($B388,Bestand!$A$2:$A$121,0)),""))=0,"",IFERROR(INDEX(Bestand!$I$2:$I$121,MATCH($B388,Bestand!$A$2:$A$121,0)),"")))</f>
        <v/>
      </c>
      <c r="F388" s="18">
        <f>IF(OR($B388="",$C388="",N($E388)=0),"",ROUND(N($C388)*N($E388),2))</f>
        <v/>
      </c>
      <c r="G388" s="15" t="n"/>
    </row>
    <row r="389">
      <c r="A389" s="19" t="n"/>
      <c r="B389" s="15" t="n"/>
      <c r="C389" s="16" t="n"/>
      <c r="D389" s="15" t="n"/>
      <c r="E389" s="18">
        <f>IF($B389="","",IF(N(IFERROR(INDEX(Bestand!$I$2:$I$121,MATCH($B389,Bestand!$A$2:$A$121,0)),""))=0,"",IFERROR(INDEX(Bestand!$I$2:$I$121,MATCH($B389,Bestand!$A$2:$A$121,0)),"")))</f>
        <v/>
      </c>
      <c r="F389" s="18">
        <f>IF(OR($B389="",$C389="",N($E389)=0),"",ROUND(N($C389)*N($E389),2))</f>
        <v/>
      </c>
      <c r="G389" s="15" t="n"/>
    </row>
    <row r="390">
      <c r="A390" s="19" t="n"/>
      <c r="B390" s="15" t="n"/>
      <c r="C390" s="16" t="n"/>
      <c r="D390" s="15" t="n"/>
      <c r="E390" s="18">
        <f>IF($B390="","",IF(N(IFERROR(INDEX(Bestand!$I$2:$I$121,MATCH($B390,Bestand!$A$2:$A$121,0)),""))=0,"",IFERROR(INDEX(Bestand!$I$2:$I$121,MATCH($B390,Bestand!$A$2:$A$121,0)),"")))</f>
        <v/>
      </c>
      <c r="F390" s="18">
        <f>IF(OR($B390="",$C390="",N($E390)=0),"",ROUND(N($C390)*N($E390),2))</f>
        <v/>
      </c>
      <c r="G390" s="15" t="n"/>
    </row>
    <row r="391">
      <c r="A391" s="19" t="n"/>
      <c r="B391" s="15" t="n"/>
      <c r="C391" s="16" t="n"/>
      <c r="D391" s="15" t="n"/>
      <c r="E391" s="18">
        <f>IF($B391="","",IF(N(IFERROR(INDEX(Bestand!$I$2:$I$121,MATCH($B391,Bestand!$A$2:$A$121,0)),""))=0,"",IFERROR(INDEX(Bestand!$I$2:$I$121,MATCH($B391,Bestand!$A$2:$A$121,0)),"")))</f>
        <v/>
      </c>
      <c r="F391" s="18">
        <f>IF(OR($B391="",$C391="",N($E391)=0),"",ROUND(N($C391)*N($E391),2))</f>
        <v/>
      </c>
      <c r="G391" s="15" t="n"/>
    </row>
    <row r="392">
      <c r="A392" s="19" t="n"/>
      <c r="B392" s="15" t="n"/>
      <c r="C392" s="16" t="n"/>
      <c r="D392" s="15" t="n"/>
      <c r="E392" s="18">
        <f>IF($B392="","",IF(N(IFERROR(INDEX(Bestand!$I$2:$I$121,MATCH($B392,Bestand!$A$2:$A$121,0)),""))=0,"",IFERROR(INDEX(Bestand!$I$2:$I$121,MATCH($B392,Bestand!$A$2:$A$121,0)),"")))</f>
        <v/>
      </c>
      <c r="F392" s="18">
        <f>IF(OR($B392="",$C392="",N($E392)=0),"",ROUND(N($C392)*N($E392),2))</f>
        <v/>
      </c>
      <c r="G392" s="15" t="n"/>
    </row>
    <row r="393">
      <c r="A393" s="19" t="n"/>
      <c r="B393" s="15" t="n"/>
      <c r="C393" s="16" t="n"/>
      <c r="D393" s="15" t="n"/>
      <c r="E393" s="18">
        <f>IF($B393="","",IF(N(IFERROR(INDEX(Bestand!$I$2:$I$121,MATCH($B393,Bestand!$A$2:$A$121,0)),""))=0,"",IFERROR(INDEX(Bestand!$I$2:$I$121,MATCH($B393,Bestand!$A$2:$A$121,0)),"")))</f>
        <v/>
      </c>
      <c r="F393" s="18">
        <f>IF(OR($B393="",$C393="",N($E393)=0),"",ROUND(N($C393)*N($E393),2))</f>
        <v/>
      </c>
      <c r="G393" s="15" t="n"/>
    </row>
    <row r="394">
      <c r="A394" s="19" t="n"/>
      <c r="B394" s="15" t="n"/>
      <c r="C394" s="16" t="n"/>
      <c r="D394" s="15" t="n"/>
      <c r="E394" s="18">
        <f>IF($B394="","",IF(N(IFERROR(INDEX(Bestand!$I$2:$I$121,MATCH($B394,Bestand!$A$2:$A$121,0)),""))=0,"",IFERROR(INDEX(Bestand!$I$2:$I$121,MATCH($B394,Bestand!$A$2:$A$121,0)),"")))</f>
        <v/>
      </c>
      <c r="F394" s="18">
        <f>IF(OR($B394="",$C394="",N($E394)=0),"",ROUND(N($C394)*N($E394),2))</f>
        <v/>
      </c>
      <c r="G394" s="15" t="n"/>
    </row>
    <row r="395">
      <c r="A395" s="19" t="n"/>
      <c r="B395" s="15" t="n"/>
      <c r="C395" s="16" t="n"/>
      <c r="D395" s="15" t="n"/>
      <c r="E395" s="18">
        <f>IF($B395="","",IF(N(IFERROR(INDEX(Bestand!$I$2:$I$121,MATCH($B395,Bestand!$A$2:$A$121,0)),""))=0,"",IFERROR(INDEX(Bestand!$I$2:$I$121,MATCH($B395,Bestand!$A$2:$A$121,0)),"")))</f>
        <v/>
      </c>
      <c r="F395" s="18">
        <f>IF(OR($B395="",$C395="",N($E395)=0),"",ROUND(N($C395)*N($E395),2))</f>
        <v/>
      </c>
      <c r="G395" s="15" t="n"/>
    </row>
    <row r="396">
      <c r="A396" s="19" t="n"/>
      <c r="B396" s="15" t="n"/>
      <c r="C396" s="16" t="n"/>
      <c r="D396" s="15" t="n"/>
      <c r="E396" s="18">
        <f>IF($B396="","",IF(N(IFERROR(INDEX(Bestand!$I$2:$I$121,MATCH($B396,Bestand!$A$2:$A$121,0)),""))=0,"",IFERROR(INDEX(Bestand!$I$2:$I$121,MATCH($B396,Bestand!$A$2:$A$121,0)),"")))</f>
        <v/>
      </c>
      <c r="F396" s="18">
        <f>IF(OR($B396="",$C396="",N($E396)=0),"",ROUND(N($C396)*N($E396),2))</f>
        <v/>
      </c>
      <c r="G396" s="15" t="n"/>
    </row>
    <row r="397">
      <c r="A397" s="19" t="n"/>
      <c r="B397" s="15" t="n"/>
      <c r="C397" s="16" t="n"/>
      <c r="D397" s="15" t="n"/>
      <c r="E397" s="18">
        <f>IF($B397="","",IF(N(IFERROR(INDEX(Bestand!$I$2:$I$121,MATCH($B397,Bestand!$A$2:$A$121,0)),""))=0,"",IFERROR(INDEX(Bestand!$I$2:$I$121,MATCH($B397,Bestand!$A$2:$A$121,0)),"")))</f>
        <v/>
      </c>
      <c r="F397" s="18">
        <f>IF(OR($B397="",$C397="",N($E397)=0),"",ROUND(N($C397)*N($E397),2))</f>
        <v/>
      </c>
      <c r="G397" s="15" t="n"/>
    </row>
    <row r="398">
      <c r="A398" s="19" t="n"/>
      <c r="B398" s="15" t="n"/>
      <c r="C398" s="16" t="n"/>
      <c r="D398" s="15" t="n"/>
      <c r="E398" s="18">
        <f>IF($B398="","",IF(N(IFERROR(INDEX(Bestand!$I$2:$I$121,MATCH($B398,Bestand!$A$2:$A$121,0)),""))=0,"",IFERROR(INDEX(Bestand!$I$2:$I$121,MATCH($B398,Bestand!$A$2:$A$121,0)),"")))</f>
        <v/>
      </c>
      <c r="F398" s="18">
        <f>IF(OR($B398="",$C398="",N($E398)=0),"",ROUND(N($C398)*N($E398),2))</f>
        <v/>
      </c>
      <c r="G398" s="15" t="n"/>
    </row>
    <row r="399">
      <c r="A399" s="19" t="n"/>
      <c r="B399" s="15" t="n"/>
      <c r="C399" s="16" t="n"/>
      <c r="D399" s="15" t="n"/>
      <c r="E399" s="18">
        <f>IF($B399="","",IF(N(IFERROR(INDEX(Bestand!$I$2:$I$121,MATCH($B399,Bestand!$A$2:$A$121,0)),""))=0,"",IFERROR(INDEX(Bestand!$I$2:$I$121,MATCH($B399,Bestand!$A$2:$A$121,0)),"")))</f>
        <v/>
      </c>
      <c r="F399" s="18">
        <f>IF(OR($B399="",$C399="",N($E399)=0),"",ROUND(N($C399)*N($E399),2))</f>
        <v/>
      </c>
      <c r="G399" s="15" t="n"/>
    </row>
    <row r="400">
      <c r="A400" s="19" t="n"/>
      <c r="B400" s="15" t="n"/>
      <c r="C400" s="16" t="n"/>
      <c r="D400" s="15" t="n"/>
      <c r="E400" s="18">
        <f>IF($B400="","",IF(N(IFERROR(INDEX(Bestand!$I$2:$I$121,MATCH($B400,Bestand!$A$2:$A$121,0)),""))=0,"",IFERROR(INDEX(Bestand!$I$2:$I$121,MATCH($B400,Bestand!$A$2:$A$121,0)),"")))</f>
        <v/>
      </c>
      <c r="F400" s="18">
        <f>IF(OR($B400="",$C400="",N($E400)=0),"",ROUND(N($C400)*N($E400),2))</f>
        <v/>
      </c>
      <c r="G400" s="15" t="n"/>
    </row>
    <row r="401">
      <c r="A401" s="19" t="n"/>
      <c r="B401" s="15" t="n"/>
      <c r="C401" s="16" t="n"/>
      <c r="D401" s="15" t="n"/>
      <c r="E401" s="18">
        <f>IF($B401="","",IF(N(IFERROR(INDEX(Bestand!$I$2:$I$121,MATCH($B401,Bestand!$A$2:$A$121,0)),""))=0,"",IFERROR(INDEX(Bestand!$I$2:$I$121,MATCH($B401,Bestand!$A$2:$A$121,0)),"")))</f>
        <v/>
      </c>
      <c r="F401" s="18">
        <f>IF(OR($B401="",$C401="",N($E401)=0),"",ROUND(N($C401)*N($E401),2))</f>
        <v/>
      </c>
      <c r="G401" s="15" t="n"/>
    </row>
    <row r="402">
      <c r="A402" s="19" t="n"/>
      <c r="B402" s="15" t="n"/>
      <c r="C402" s="16" t="n"/>
      <c r="D402" s="15" t="n"/>
      <c r="E402" s="18">
        <f>IF($B402="","",IF(N(IFERROR(INDEX(Bestand!$I$2:$I$121,MATCH($B402,Bestand!$A$2:$A$121,0)),""))=0,"",IFERROR(INDEX(Bestand!$I$2:$I$121,MATCH($B402,Bestand!$A$2:$A$121,0)),"")))</f>
        <v/>
      </c>
      <c r="F402" s="18">
        <f>IF(OR($B402="",$C402="",N($E402)=0),"",ROUND(N($C402)*N($E402),2))</f>
        <v/>
      </c>
      <c r="G402" s="15" t="n"/>
    </row>
    <row r="403">
      <c r="A403" s="19" t="n"/>
      <c r="B403" s="15" t="n"/>
      <c r="C403" s="16" t="n"/>
      <c r="D403" s="15" t="n"/>
      <c r="E403" s="18">
        <f>IF($B403="","",IF(N(IFERROR(INDEX(Bestand!$I$2:$I$121,MATCH($B403,Bestand!$A$2:$A$121,0)),""))=0,"",IFERROR(INDEX(Bestand!$I$2:$I$121,MATCH($B403,Bestand!$A$2:$A$121,0)),"")))</f>
        <v/>
      </c>
      <c r="F403" s="18">
        <f>IF(OR($B403="",$C403="",N($E403)=0),"",ROUND(N($C403)*N($E403),2))</f>
        <v/>
      </c>
      <c r="G403" s="15" t="n"/>
    </row>
    <row r="404">
      <c r="A404" s="19" t="n"/>
      <c r="B404" s="15" t="n"/>
      <c r="C404" s="16" t="n"/>
      <c r="D404" s="15" t="n"/>
      <c r="E404" s="18">
        <f>IF($B404="","",IF(N(IFERROR(INDEX(Bestand!$I$2:$I$121,MATCH($B404,Bestand!$A$2:$A$121,0)),""))=0,"",IFERROR(INDEX(Bestand!$I$2:$I$121,MATCH($B404,Bestand!$A$2:$A$121,0)),"")))</f>
        <v/>
      </c>
      <c r="F404" s="18">
        <f>IF(OR($B404="",$C404="",N($E404)=0),"",ROUND(N($C404)*N($E404),2))</f>
        <v/>
      </c>
      <c r="G404" s="15" t="n"/>
    </row>
    <row r="405">
      <c r="A405" s="19" t="n"/>
      <c r="B405" s="15" t="n"/>
      <c r="C405" s="16" t="n"/>
      <c r="D405" s="15" t="n"/>
      <c r="E405" s="18">
        <f>IF($B405="","",IF(N(IFERROR(INDEX(Bestand!$I$2:$I$121,MATCH($B405,Bestand!$A$2:$A$121,0)),""))=0,"",IFERROR(INDEX(Bestand!$I$2:$I$121,MATCH($B405,Bestand!$A$2:$A$121,0)),"")))</f>
        <v/>
      </c>
      <c r="F405" s="18">
        <f>IF(OR($B405="",$C405="",N($E405)=0),"",ROUND(N($C405)*N($E405),2))</f>
        <v/>
      </c>
      <c r="G405" s="15" t="n"/>
    </row>
    <row r="406">
      <c r="A406" s="19" t="n"/>
      <c r="B406" s="15" t="n"/>
      <c r="C406" s="16" t="n"/>
      <c r="D406" s="15" t="n"/>
      <c r="E406" s="18">
        <f>IF($B406="","",IF(N(IFERROR(INDEX(Bestand!$I$2:$I$121,MATCH($B406,Bestand!$A$2:$A$121,0)),""))=0,"",IFERROR(INDEX(Bestand!$I$2:$I$121,MATCH($B406,Bestand!$A$2:$A$121,0)),"")))</f>
        <v/>
      </c>
      <c r="F406" s="18">
        <f>IF(OR($B406="",$C406="",N($E406)=0),"",ROUND(N($C406)*N($E406),2))</f>
        <v/>
      </c>
      <c r="G406" s="15" t="n"/>
    </row>
    <row r="407">
      <c r="A407" s="19" t="n"/>
      <c r="B407" s="15" t="n"/>
      <c r="C407" s="16" t="n"/>
      <c r="D407" s="15" t="n"/>
      <c r="E407" s="18">
        <f>IF($B407="","",IF(N(IFERROR(INDEX(Bestand!$I$2:$I$121,MATCH($B407,Bestand!$A$2:$A$121,0)),""))=0,"",IFERROR(INDEX(Bestand!$I$2:$I$121,MATCH($B407,Bestand!$A$2:$A$121,0)),"")))</f>
        <v/>
      </c>
      <c r="F407" s="18">
        <f>IF(OR($B407="",$C407="",N($E407)=0),"",ROUND(N($C407)*N($E407),2))</f>
        <v/>
      </c>
      <c r="G407" s="15" t="n"/>
    </row>
    <row r="408">
      <c r="A408" s="19" t="n"/>
      <c r="B408" s="15" t="n"/>
      <c r="C408" s="16" t="n"/>
      <c r="D408" s="15" t="n"/>
      <c r="E408" s="18">
        <f>IF($B408="","",IF(N(IFERROR(INDEX(Bestand!$I$2:$I$121,MATCH($B408,Bestand!$A$2:$A$121,0)),""))=0,"",IFERROR(INDEX(Bestand!$I$2:$I$121,MATCH($B408,Bestand!$A$2:$A$121,0)),"")))</f>
        <v/>
      </c>
      <c r="F408" s="18">
        <f>IF(OR($B408="",$C408="",N($E408)=0),"",ROUND(N($C408)*N($E408),2))</f>
        <v/>
      </c>
      <c r="G408" s="15" t="n"/>
    </row>
    <row r="409">
      <c r="A409" s="19" t="n"/>
      <c r="B409" s="15" t="n"/>
      <c r="C409" s="16" t="n"/>
      <c r="D409" s="15" t="n"/>
      <c r="E409" s="18">
        <f>IF($B409="","",IF(N(IFERROR(INDEX(Bestand!$I$2:$I$121,MATCH($B409,Bestand!$A$2:$A$121,0)),""))=0,"",IFERROR(INDEX(Bestand!$I$2:$I$121,MATCH($B409,Bestand!$A$2:$A$121,0)),"")))</f>
        <v/>
      </c>
      <c r="F409" s="18">
        <f>IF(OR($B409="",$C409="",N($E409)=0),"",ROUND(N($C409)*N($E409),2))</f>
        <v/>
      </c>
      <c r="G409" s="15" t="n"/>
    </row>
    <row r="410">
      <c r="A410" s="19" t="n"/>
      <c r="B410" s="15" t="n"/>
      <c r="C410" s="16" t="n"/>
      <c r="D410" s="15" t="n"/>
      <c r="E410" s="18">
        <f>IF($B410="","",IF(N(IFERROR(INDEX(Bestand!$I$2:$I$121,MATCH($B410,Bestand!$A$2:$A$121,0)),""))=0,"",IFERROR(INDEX(Bestand!$I$2:$I$121,MATCH($B410,Bestand!$A$2:$A$121,0)),"")))</f>
        <v/>
      </c>
      <c r="F410" s="18">
        <f>IF(OR($B410="",$C410="",N($E410)=0),"",ROUND(N($C410)*N($E410),2))</f>
        <v/>
      </c>
      <c r="G410" s="15" t="n"/>
    </row>
    <row r="411">
      <c r="A411" s="19" t="n"/>
      <c r="B411" s="15" t="n"/>
      <c r="C411" s="16" t="n"/>
      <c r="D411" s="15" t="n"/>
      <c r="E411" s="18">
        <f>IF($B411="","",IF(N(IFERROR(INDEX(Bestand!$I$2:$I$121,MATCH($B411,Bestand!$A$2:$A$121,0)),""))=0,"",IFERROR(INDEX(Bestand!$I$2:$I$121,MATCH($B411,Bestand!$A$2:$A$121,0)),"")))</f>
        <v/>
      </c>
      <c r="F411" s="18">
        <f>IF(OR($B411="",$C411="",N($E411)=0),"",ROUND(N($C411)*N($E411),2))</f>
        <v/>
      </c>
      <c r="G411" s="15" t="n"/>
    </row>
    <row r="412">
      <c r="A412" s="19" t="n"/>
      <c r="B412" s="15" t="n"/>
      <c r="C412" s="16" t="n"/>
      <c r="D412" s="15" t="n"/>
      <c r="E412" s="18">
        <f>IF($B412="","",IF(N(IFERROR(INDEX(Bestand!$I$2:$I$121,MATCH($B412,Bestand!$A$2:$A$121,0)),""))=0,"",IFERROR(INDEX(Bestand!$I$2:$I$121,MATCH($B412,Bestand!$A$2:$A$121,0)),"")))</f>
        <v/>
      </c>
      <c r="F412" s="18">
        <f>IF(OR($B412="",$C412="",N($E412)=0),"",ROUND(N($C412)*N($E412),2))</f>
        <v/>
      </c>
      <c r="G412" s="15" t="n"/>
    </row>
    <row r="413">
      <c r="A413" s="19" t="n"/>
      <c r="B413" s="15" t="n"/>
      <c r="C413" s="16" t="n"/>
      <c r="D413" s="15" t="n"/>
      <c r="E413" s="18">
        <f>IF($B413="","",IF(N(IFERROR(INDEX(Bestand!$I$2:$I$121,MATCH($B413,Bestand!$A$2:$A$121,0)),""))=0,"",IFERROR(INDEX(Bestand!$I$2:$I$121,MATCH($B413,Bestand!$A$2:$A$121,0)),"")))</f>
        <v/>
      </c>
      <c r="F413" s="18">
        <f>IF(OR($B413="",$C413="",N($E413)=0),"",ROUND(N($C413)*N($E413),2))</f>
        <v/>
      </c>
      <c r="G413" s="15" t="n"/>
    </row>
    <row r="414">
      <c r="A414" s="19" t="n"/>
      <c r="B414" s="15" t="n"/>
      <c r="C414" s="16" t="n"/>
      <c r="D414" s="15" t="n"/>
      <c r="E414" s="18">
        <f>IF($B414="","",IF(N(IFERROR(INDEX(Bestand!$I$2:$I$121,MATCH($B414,Bestand!$A$2:$A$121,0)),""))=0,"",IFERROR(INDEX(Bestand!$I$2:$I$121,MATCH($B414,Bestand!$A$2:$A$121,0)),"")))</f>
        <v/>
      </c>
      <c r="F414" s="18">
        <f>IF(OR($B414="",$C414="",N($E414)=0),"",ROUND(N($C414)*N($E414),2))</f>
        <v/>
      </c>
      <c r="G414" s="15" t="n"/>
    </row>
    <row r="415">
      <c r="A415" s="19" t="n"/>
      <c r="B415" s="15" t="n"/>
      <c r="C415" s="16" t="n"/>
      <c r="D415" s="15" t="n"/>
      <c r="E415" s="18">
        <f>IF($B415="","",IF(N(IFERROR(INDEX(Bestand!$I$2:$I$121,MATCH($B415,Bestand!$A$2:$A$121,0)),""))=0,"",IFERROR(INDEX(Bestand!$I$2:$I$121,MATCH($B415,Bestand!$A$2:$A$121,0)),"")))</f>
        <v/>
      </c>
      <c r="F415" s="18">
        <f>IF(OR($B415="",$C415="",N($E415)=0),"",ROUND(N($C415)*N($E415),2))</f>
        <v/>
      </c>
      <c r="G415" s="15" t="n"/>
    </row>
    <row r="416">
      <c r="A416" s="19" t="n"/>
      <c r="B416" s="15" t="n"/>
      <c r="C416" s="16" t="n"/>
      <c r="D416" s="15" t="n"/>
      <c r="E416" s="18">
        <f>IF($B416="","",IF(N(IFERROR(INDEX(Bestand!$I$2:$I$121,MATCH($B416,Bestand!$A$2:$A$121,0)),""))=0,"",IFERROR(INDEX(Bestand!$I$2:$I$121,MATCH($B416,Bestand!$A$2:$A$121,0)),"")))</f>
        <v/>
      </c>
      <c r="F416" s="18">
        <f>IF(OR($B416="",$C416="",N($E416)=0),"",ROUND(N($C416)*N($E416),2))</f>
        <v/>
      </c>
      <c r="G416" s="15" t="n"/>
    </row>
    <row r="417">
      <c r="A417" s="19" t="n"/>
      <c r="B417" s="15" t="n"/>
      <c r="C417" s="16" t="n"/>
      <c r="D417" s="15" t="n"/>
      <c r="E417" s="18">
        <f>IF($B417="","",IF(N(IFERROR(INDEX(Bestand!$I$2:$I$121,MATCH($B417,Bestand!$A$2:$A$121,0)),""))=0,"",IFERROR(INDEX(Bestand!$I$2:$I$121,MATCH($B417,Bestand!$A$2:$A$121,0)),"")))</f>
        <v/>
      </c>
      <c r="F417" s="18">
        <f>IF(OR($B417="",$C417="",N($E417)=0),"",ROUND(N($C417)*N($E417),2))</f>
        <v/>
      </c>
      <c r="G417" s="15" t="n"/>
    </row>
    <row r="418">
      <c r="A418" s="19" t="n"/>
      <c r="B418" s="15" t="n"/>
      <c r="C418" s="16" t="n"/>
      <c r="D418" s="15" t="n"/>
      <c r="E418" s="18">
        <f>IF($B418="","",IF(N(IFERROR(INDEX(Bestand!$I$2:$I$121,MATCH($B418,Bestand!$A$2:$A$121,0)),""))=0,"",IFERROR(INDEX(Bestand!$I$2:$I$121,MATCH($B418,Bestand!$A$2:$A$121,0)),"")))</f>
        <v/>
      </c>
      <c r="F418" s="18">
        <f>IF(OR($B418="",$C418="",N($E418)=0),"",ROUND(N($C418)*N($E418),2))</f>
        <v/>
      </c>
      <c r="G418" s="15" t="n"/>
    </row>
    <row r="419">
      <c r="A419" s="19" t="n"/>
      <c r="B419" s="15" t="n"/>
      <c r="C419" s="16" t="n"/>
      <c r="D419" s="15" t="n"/>
      <c r="E419" s="18">
        <f>IF($B419="","",IF(N(IFERROR(INDEX(Bestand!$I$2:$I$121,MATCH($B419,Bestand!$A$2:$A$121,0)),""))=0,"",IFERROR(INDEX(Bestand!$I$2:$I$121,MATCH($B419,Bestand!$A$2:$A$121,0)),"")))</f>
        <v/>
      </c>
      <c r="F419" s="18">
        <f>IF(OR($B419="",$C419="",N($E419)=0),"",ROUND(N($C419)*N($E419),2))</f>
        <v/>
      </c>
      <c r="G419" s="15" t="n"/>
    </row>
    <row r="420">
      <c r="A420" s="19" t="n"/>
      <c r="B420" s="15" t="n"/>
      <c r="C420" s="16" t="n"/>
      <c r="D420" s="15" t="n"/>
      <c r="E420" s="18">
        <f>IF($B420="","",IF(N(IFERROR(INDEX(Bestand!$I$2:$I$121,MATCH($B420,Bestand!$A$2:$A$121,0)),""))=0,"",IFERROR(INDEX(Bestand!$I$2:$I$121,MATCH($B420,Bestand!$A$2:$A$121,0)),"")))</f>
        <v/>
      </c>
      <c r="F420" s="18">
        <f>IF(OR($B420="",$C420="",N($E420)=0),"",ROUND(N($C420)*N($E420),2))</f>
        <v/>
      </c>
      <c r="G420" s="15" t="n"/>
    </row>
    <row r="421">
      <c r="A421" s="19" t="n"/>
      <c r="B421" s="15" t="n"/>
      <c r="C421" s="16" t="n"/>
      <c r="D421" s="15" t="n"/>
      <c r="E421" s="18">
        <f>IF($B421="","",IF(N(IFERROR(INDEX(Bestand!$I$2:$I$121,MATCH($B421,Bestand!$A$2:$A$121,0)),""))=0,"",IFERROR(INDEX(Bestand!$I$2:$I$121,MATCH($B421,Bestand!$A$2:$A$121,0)),"")))</f>
        <v/>
      </c>
      <c r="F421" s="18">
        <f>IF(OR($B421="",$C421="",N($E421)=0),"",ROUND(N($C421)*N($E421),2))</f>
        <v/>
      </c>
      <c r="G421" s="15" t="n"/>
    </row>
    <row r="422">
      <c r="A422" s="19" t="n"/>
      <c r="B422" s="15" t="n"/>
      <c r="C422" s="16" t="n"/>
      <c r="D422" s="15" t="n"/>
      <c r="E422" s="18">
        <f>IF($B422="","",IF(N(IFERROR(INDEX(Bestand!$I$2:$I$121,MATCH($B422,Bestand!$A$2:$A$121,0)),""))=0,"",IFERROR(INDEX(Bestand!$I$2:$I$121,MATCH($B422,Bestand!$A$2:$A$121,0)),"")))</f>
        <v/>
      </c>
      <c r="F422" s="18">
        <f>IF(OR($B422="",$C422="",N($E422)=0),"",ROUND(N($C422)*N($E422),2))</f>
        <v/>
      </c>
      <c r="G422" s="15" t="n"/>
    </row>
    <row r="423">
      <c r="A423" s="19" t="n"/>
      <c r="B423" s="15" t="n"/>
      <c r="C423" s="16" t="n"/>
      <c r="D423" s="15" t="n"/>
      <c r="E423" s="18">
        <f>IF($B423="","",IF(N(IFERROR(INDEX(Bestand!$I$2:$I$121,MATCH($B423,Bestand!$A$2:$A$121,0)),""))=0,"",IFERROR(INDEX(Bestand!$I$2:$I$121,MATCH($B423,Bestand!$A$2:$A$121,0)),"")))</f>
        <v/>
      </c>
      <c r="F423" s="18">
        <f>IF(OR($B423="",$C423="",N($E423)=0),"",ROUND(N($C423)*N($E423),2))</f>
        <v/>
      </c>
      <c r="G423" s="15" t="n"/>
    </row>
    <row r="424">
      <c r="A424" s="19" t="n"/>
      <c r="B424" s="15" t="n"/>
      <c r="C424" s="16" t="n"/>
      <c r="D424" s="15" t="n"/>
      <c r="E424" s="18">
        <f>IF($B424="","",IF(N(IFERROR(INDEX(Bestand!$I$2:$I$121,MATCH($B424,Bestand!$A$2:$A$121,0)),""))=0,"",IFERROR(INDEX(Bestand!$I$2:$I$121,MATCH($B424,Bestand!$A$2:$A$121,0)),"")))</f>
        <v/>
      </c>
      <c r="F424" s="18">
        <f>IF(OR($B424="",$C424="",N($E424)=0),"",ROUND(N($C424)*N($E424),2))</f>
        <v/>
      </c>
      <c r="G424" s="15" t="n"/>
    </row>
    <row r="425">
      <c r="A425" s="19" t="n"/>
      <c r="B425" s="15" t="n"/>
      <c r="C425" s="16" t="n"/>
      <c r="D425" s="15" t="n"/>
      <c r="E425" s="18">
        <f>IF($B425="","",IF(N(IFERROR(INDEX(Bestand!$I$2:$I$121,MATCH($B425,Bestand!$A$2:$A$121,0)),""))=0,"",IFERROR(INDEX(Bestand!$I$2:$I$121,MATCH($B425,Bestand!$A$2:$A$121,0)),"")))</f>
        <v/>
      </c>
      <c r="F425" s="18">
        <f>IF(OR($B425="",$C425="",N($E425)=0),"",ROUND(N($C425)*N($E425),2))</f>
        <v/>
      </c>
      <c r="G425" s="15" t="n"/>
    </row>
    <row r="426">
      <c r="A426" s="19" t="n"/>
      <c r="B426" s="15" t="n"/>
      <c r="C426" s="16" t="n"/>
      <c r="D426" s="15" t="n"/>
      <c r="E426" s="18">
        <f>IF($B426="","",IF(N(IFERROR(INDEX(Bestand!$I$2:$I$121,MATCH($B426,Bestand!$A$2:$A$121,0)),""))=0,"",IFERROR(INDEX(Bestand!$I$2:$I$121,MATCH($B426,Bestand!$A$2:$A$121,0)),"")))</f>
        <v/>
      </c>
      <c r="F426" s="18">
        <f>IF(OR($B426="",$C426="",N($E426)=0),"",ROUND(N($C426)*N($E426),2))</f>
        <v/>
      </c>
      <c r="G426" s="15" t="n"/>
    </row>
    <row r="427">
      <c r="A427" s="19" t="n"/>
      <c r="B427" s="15" t="n"/>
      <c r="C427" s="16" t="n"/>
      <c r="D427" s="15" t="n"/>
      <c r="E427" s="18">
        <f>IF($B427="","",IF(N(IFERROR(INDEX(Bestand!$I$2:$I$121,MATCH($B427,Bestand!$A$2:$A$121,0)),""))=0,"",IFERROR(INDEX(Bestand!$I$2:$I$121,MATCH($B427,Bestand!$A$2:$A$121,0)),"")))</f>
        <v/>
      </c>
      <c r="F427" s="18">
        <f>IF(OR($B427="",$C427="",N($E427)=0),"",ROUND(N($C427)*N($E427),2))</f>
        <v/>
      </c>
      <c r="G427" s="15" t="n"/>
    </row>
    <row r="428">
      <c r="A428" s="19" t="n"/>
      <c r="B428" s="15" t="n"/>
      <c r="C428" s="16" t="n"/>
      <c r="D428" s="15" t="n"/>
      <c r="E428" s="18">
        <f>IF($B428="","",IF(N(IFERROR(INDEX(Bestand!$I$2:$I$121,MATCH($B428,Bestand!$A$2:$A$121,0)),""))=0,"",IFERROR(INDEX(Bestand!$I$2:$I$121,MATCH($B428,Bestand!$A$2:$A$121,0)),"")))</f>
        <v/>
      </c>
      <c r="F428" s="18">
        <f>IF(OR($B428="",$C428="",N($E428)=0),"",ROUND(N($C428)*N($E428),2))</f>
        <v/>
      </c>
      <c r="G428" s="15" t="n"/>
    </row>
    <row r="429">
      <c r="A429" s="19" t="n"/>
      <c r="B429" s="15" t="n"/>
      <c r="C429" s="16" t="n"/>
      <c r="D429" s="15" t="n"/>
      <c r="E429" s="18">
        <f>IF($B429="","",IF(N(IFERROR(INDEX(Bestand!$I$2:$I$121,MATCH($B429,Bestand!$A$2:$A$121,0)),""))=0,"",IFERROR(INDEX(Bestand!$I$2:$I$121,MATCH($B429,Bestand!$A$2:$A$121,0)),"")))</f>
        <v/>
      </c>
      <c r="F429" s="18">
        <f>IF(OR($B429="",$C429="",N($E429)=0),"",ROUND(N($C429)*N($E429),2))</f>
        <v/>
      </c>
      <c r="G429" s="15" t="n"/>
    </row>
    <row r="430">
      <c r="A430" s="19" t="n"/>
      <c r="B430" s="15" t="n"/>
      <c r="C430" s="16" t="n"/>
      <c r="D430" s="15" t="n"/>
      <c r="E430" s="18">
        <f>IF($B430="","",IF(N(IFERROR(INDEX(Bestand!$I$2:$I$121,MATCH($B430,Bestand!$A$2:$A$121,0)),""))=0,"",IFERROR(INDEX(Bestand!$I$2:$I$121,MATCH($B430,Bestand!$A$2:$A$121,0)),"")))</f>
        <v/>
      </c>
      <c r="F430" s="18">
        <f>IF(OR($B430="",$C430="",N($E430)=0),"",ROUND(N($C430)*N($E430),2))</f>
        <v/>
      </c>
      <c r="G430" s="15" t="n"/>
    </row>
    <row r="431">
      <c r="A431" s="19" t="n"/>
      <c r="B431" s="15" t="n"/>
      <c r="C431" s="16" t="n"/>
      <c r="D431" s="15" t="n"/>
      <c r="E431" s="18">
        <f>IF($B431="","",IF(N(IFERROR(INDEX(Bestand!$I$2:$I$121,MATCH($B431,Bestand!$A$2:$A$121,0)),""))=0,"",IFERROR(INDEX(Bestand!$I$2:$I$121,MATCH($B431,Bestand!$A$2:$A$121,0)),"")))</f>
        <v/>
      </c>
      <c r="F431" s="18">
        <f>IF(OR($B431="",$C431="",N($E431)=0),"",ROUND(N($C431)*N($E431),2))</f>
        <v/>
      </c>
      <c r="G431" s="15" t="n"/>
    </row>
    <row r="432">
      <c r="A432" s="19" t="n"/>
      <c r="B432" s="15" t="n"/>
      <c r="C432" s="16" t="n"/>
      <c r="D432" s="15" t="n"/>
      <c r="E432" s="18">
        <f>IF($B432="","",IF(N(IFERROR(INDEX(Bestand!$I$2:$I$121,MATCH($B432,Bestand!$A$2:$A$121,0)),""))=0,"",IFERROR(INDEX(Bestand!$I$2:$I$121,MATCH($B432,Bestand!$A$2:$A$121,0)),"")))</f>
        <v/>
      </c>
      <c r="F432" s="18">
        <f>IF(OR($B432="",$C432="",N($E432)=0),"",ROUND(N($C432)*N($E432),2))</f>
        <v/>
      </c>
      <c r="G432" s="15" t="n"/>
    </row>
    <row r="433">
      <c r="A433" s="19" t="n"/>
      <c r="B433" s="15" t="n"/>
      <c r="C433" s="16" t="n"/>
      <c r="D433" s="15" t="n"/>
      <c r="E433" s="18">
        <f>IF($B433="","",IF(N(IFERROR(INDEX(Bestand!$I$2:$I$121,MATCH($B433,Bestand!$A$2:$A$121,0)),""))=0,"",IFERROR(INDEX(Bestand!$I$2:$I$121,MATCH($B433,Bestand!$A$2:$A$121,0)),"")))</f>
        <v/>
      </c>
      <c r="F433" s="18">
        <f>IF(OR($B433="",$C433="",N($E433)=0),"",ROUND(N($C433)*N($E433),2))</f>
        <v/>
      </c>
      <c r="G433" s="15" t="n"/>
    </row>
    <row r="434">
      <c r="A434" s="19" t="n"/>
      <c r="B434" s="15" t="n"/>
      <c r="C434" s="16" t="n"/>
      <c r="D434" s="15" t="n"/>
      <c r="E434" s="18">
        <f>IF($B434="","",IF(N(IFERROR(INDEX(Bestand!$I$2:$I$121,MATCH($B434,Bestand!$A$2:$A$121,0)),""))=0,"",IFERROR(INDEX(Bestand!$I$2:$I$121,MATCH($B434,Bestand!$A$2:$A$121,0)),"")))</f>
        <v/>
      </c>
      <c r="F434" s="18">
        <f>IF(OR($B434="",$C434="",N($E434)=0),"",ROUND(N($C434)*N($E434),2))</f>
        <v/>
      </c>
      <c r="G434" s="15" t="n"/>
    </row>
    <row r="435">
      <c r="A435" s="19" t="n"/>
      <c r="B435" s="15" t="n"/>
      <c r="C435" s="16" t="n"/>
      <c r="D435" s="15" t="n"/>
      <c r="E435" s="18">
        <f>IF($B435="","",IF(N(IFERROR(INDEX(Bestand!$I$2:$I$121,MATCH($B435,Bestand!$A$2:$A$121,0)),""))=0,"",IFERROR(INDEX(Bestand!$I$2:$I$121,MATCH($B435,Bestand!$A$2:$A$121,0)),"")))</f>
        <v/>
      </c>
      <c r="F435" s="18">
        <f>IF(OR($B435="",$C435="",N($E435)=0),"",ROUND(N($C435)*N($E435),2))</f>
        <v/>
      </c>
      <c r="G435" s="15" t="n"/>
    </row>
    <row r="436">
      <c r="A436" s="19" t="n"/>
      <c r="B436" s="15" t="n"/>
      <c r="C436" s="16" t="n"/>
      <c r="D436" s="15" t="n"/>
      <c r="E436" s="18">
        <f>IF($B436="","",IF(N(IFERROR(INDEX(Bestand!$I$2:$I$121,MATCH($B436,Bestand!$A$2:$A$121,0)),""))=0,"",IFERROR(INDEX(Bestand!$I$2:$I$121,MATCH($B436,Bestand!$A$2:$A$121,0)),"")))</f>
        <v/>
      </c>
      <c r="F436" s="18">
        <f>IF(OR($B436="",$C436="",N($E436)=0),"",ROUND(N($C436)*N($E436),2))</f>
        <v/>
      </c>
      <c r="G436" s="15" t="n"/>
    </row>
    <row r="437">
      <c r="A437" s="19" t="n"/>
      <c r="B437" s="15" t="n"/>
      <c r="C437" s="16" t="n"/>
      <c r="D437" s="15" t="n"/>
      <c r="E437" s="18">
        <f>IF($B437="","",IF(N(IFERROR(INDEX(Bestand!$I$2:$I$121,MATCH($B437,Bestand!$A$2:$A$121,0)),""))=0,"",IFERROR(INDEX(Bestand!$I$2:$I$121,MATCH($B437,Bestand!$A$2:$A$121,0)),"")))</f>
        <v/>
      </c>
      <c r="F437" s="18">
        <f>IF(OR($B437="",$C437="",N($E437)=0),"",ROUND(N($C437)*N($E437),2))</f>
        <v/>
      </c>
      <c r="G437" s="15" t="n"/>
    </row>
    <row r="438">
      <c r="A438" s="19" t="n"/>
      <c r="B438" s="15" t="n"/>
      <c r="C438" s="16" t="n"/>
      <c r="D438" s="15" t="n"/>
      <c r="E438" s="18">
        <f>IF($B438="","",IF(N(IFERROR(INDEX(Bestand!$I$2:$I$121,MATCH($B438,Bestand!$A$2:$A$121,0)),""))=0,"",IFERROR(INDEX(Bestand!$I$2:$I$121,MATCH($B438,Bestand!$A$2:$A$121,0)),"")))</f>
        <v/>
      </c>
      <c r="F438" s="18">
        <f>IF(OR($B438="",$C438="",N($E438)=0),"",ROUND(N($C438)*N($E438),2))</f>
        <v/>
      </c>
      <c r="G438" s="15" t="n"/>
    </row>
    <row r="439">
      <c r="A439" s="19" t="n"/>
      <c r="B439" s="15" t="n"/>
      <c r="C439" s="16" t="n"/>
      <c r="D439" s="15" t="n"/>
      <c r="E439" s="18">
        <f>IF($B439="","",IF(N(IFERROR(INDEX(Bestand!$I$2:$I$121,MATCH($B439,Bestand!$A$2:$A$121,0)),""))=0,"",IFERROR(INDEX(Bestand!$I$2:$I$121,MATCH($B439,Bestand!$A$2:$A$121,0)),"")))</f>
        <v/>
      </c>
      <c r="F439" s="18">
        <f>IF(OR($B439="",$C439="",N($E439)=0),"",ROUND(N($C439)*N($E439),2))</f>
        <v/>
      </c>
      <c r="G439" s="15" t="n"/>
    </row>
    <row r="440">
      <c r="A440" s="19" t="n"/>
      <c r="B440" s="15" t="n"/>
      <c r="C440" s="16" t="n"/>
      <c r="D440" s="15" t="n"/>
      <c r="E440" s="18">
        <f>IF($B440="","",IF(N(IFERROR(INDEX(Bestand!$I$2:$I$121,MATCH($B440,Bestand!$A$2:$A$121,0)),""))=0,"",IFERROR(INDEX(Bestand!$I$2:$I$121,MATCH($B440,Bestand!$A$2:$A$121,0)),"")))</f>
        <v/>
      </c>
      <c r="F440" s="18">
        <f>IF(OR($B440="",$C440="",N($E440)=0),"",ROUND(N($C440)*N($E440),2))</f>
        <v/>
      </c>
      <c r="G440" s="15" t="n"/>
    </row>
    <row r="441">
      <c r="A441" s="19" t="n"/>
      <c r="B441" s="15" t="n"/>
      <c r="C441" s="16" t="n"/>
      <c r="D441" s="15" t="n"/>
      <c r="E441" s="18">
        <f>IF($B441="","",IF(N(IFERROR(INDEX(Bestand!$I$2:$I$121,MATCH($B441,Bestand!$A$2:$A$121,0)),""))=0,"",IFERROR(INDEX(Bestand!$I$2:$I$121,MATCH($B441,Bestand!$A$2:$A$121,0)),"")))</f>
        <v/>
      </c>
      <c r="F441" s="18">
        <f>IF(OR($B441="",$C441="",N($E441)=0),"",ROUND(N($C441)*N($E441),2))</f>
        <v/>
      </c>
      <c r="G441" s="15" t="n"/>
    </row>
    <row r="442">
      <c r="A442" s="19" t="n"/>
      <c r="B442" s="15" t="n"/>
      <c r="C442" s="16" t="n"/>
      <c r="D442" s="15" t="n"/>
      <c r="E442" s="18">
        <f>IF($B442="","",IF(N(IFERROR(INDEX(Bestand!$I$2:$I$121,MATCH($B442,Bestand!$A$2:$A$121,0)),""))=0,"",IFERROR(INDEX(Bestand!$I$2:$I$121,MATCH($B442,Bestand!$A$2:$A$121,0)),"")))</f>
        <v/>
      </c>
      <c r="F442" s="18">
        <f>IF(OR($B442="",$C442="",N($E442)=0),"",ROUND(N($C442)*N($E442),2))</f>
        <v/>
      </c>
      <c r="G442" s="15" t="n"/>
    </row>
    <row r="443">
      <c r="A443" s="19" t="n"/>
      <c r="B443" s="15" t="n"/>
      <c r="C443" s="16" t="n"/>
      <c r="D443" s="15" t="n"/>
      <c r="E443" s="18">
        <f>IF($B443="","",IF(N(IFERROR(INDEX(Bestand!$I$2:$I$121,MATCH($B443,Bestand!$A$2:$A$121,0)),""))=0,"",IFERROR(INDEX(Bestand!$I$2:$I$121,MATCH($B443,Bestand!$A$2:$A$121,0)),"")))</f>
        <v/>
      </c>
      <c r="F443" s="18">
        <f>IF(OR($B443="",$C443="",N($E443)=0),"",ROUND(N($C443)*N($E443),2))</f>
        <v/>
      </c>
      <c r="G443" s="15" t="n"/>
    </row>
    <row r="444">
      <c r="A444" s="19" t="n"/>
      <c r="B444" s="15" t="n"/>
      <c r="C444" s="16" t="n"/>
      <c r="D444" s="15" t="n"/>
      <c r="E444" s="18">
        <f>IF($B444="","",IF(N(IFERROR(INDEX(Bestand!$I$2:$I$121,MATCH($B444,Bestand!$A$2:$A$121,0)),""))=0,"",IFERROR(INDEX(Bestand!$I$2:$I$121,MATCH($B444,Bestand!$A$2:$A$121,0)),"")))</f>
        <v/>
      </c>
      <c r="F444" s="18">
        <f>IF(OR($B444="",$C444="",N($E444)=0),"",ROUND(N($C444)*N($E444),2))</f>
        <v/>
      </c>
      <c r="G444" s="15" t="n"/>
    </row>
    <row r="445">
      <c r="A445" s="19" t="n"/>
      <c r="B445" s="15" t="n"/>
      <c r="C445" s="16" t="n"/>
      <c r="D445" s="15" t="n"/>
      <c r="E445" s="18">
        <f>IF($B445="","",IF(N(IFERROR(INDEX(Bestand!$I$2:$I$121,MATCH($B445,Bestand!$A$2:$A$121,0)),""))=0,"",IFERROR(INDEX(Bestand!$I$2:$I$121,MATCH($B445,Bestand!$A$2:$A$121,0)),"")))</f>
        <v/>
      </c>
      <c r="F445" s="18">
        <f>IF(OR($B445="",$C445="",N($E445)=0),"",ROUND(N($C445)*N($E445),2))</f>
        <v/>
      </c>
      <c r="G445" s="15" t="n"/>
    </row>
    <row r="446">
      <c r="A446" s="19" t="n"/>
      <c r="B446" s="15" t="n"/>
      <c r="C446" s="16" t="n"/>
      <c r="D446" s="15" t="n"/>
      <c r="E446" s="18">
        <f>IF($B446="","",IF(N(IFERROR(INDEX(Bestand!$I$2:$I$121,MATCH($B446,Bestand!$A$2:$A$121,0)),""))=0,"",IFERROR(INDEX(Bestand!$I$2:$I$121,MATCH($B446,Bestand!$A$2:$A$121,0)),"")))</f>
        <v/>
      </c>
      <c r="F446" s="18">
        <f>IF(OR($B446="",$C446="",N($E446)=0),"",ROUND(N($C446)*N($E446),2))</f>
        <v/>
      </c>
      <c r="G446" s="15" t="n"/>
    </row>
    <row r="447">
      <c r="A447" s="19" t="n"/>
      <c r="B447" s="15" t="n"/>
      <c r="C447" s="16" t="n"/>
      <c r="D447" s="15" t="n"/>
      <c r="E447" s="18">
        <f>IF($B447="","",IF(N(IFERROR(INDEX(Bestand!$I$2:$I$121,MATCH($B447,Bestand!$A$2:$A$121,0)),""))=0,"",IFERROR(INDEX(Bestand!$I$2:$I$121,MATCH($B447,Bestand!$A$2:$A$121,0)),"")))</f>
        <v/>
      </c>
      <c r="F447" s="18">
        <f>IF(OR($B447="",$C447="",N($E447)=0),"",ROUND(N($C447)*N($E447),2))</f>
        <v/>
      </c>
      <c r="G447" s="15" t="n"/>
    </row>
    <row r="448">
      <c r="A448" s="19" t="n"/>
      <c r="B448" s="15" t="n"/>
      <c r="C448" s="16" t="n"/>
      <c r="D448" s="15" t="n"/>
      <c r="E448" s="18">
        <f>IF($B448="","",IF(N(IFERROR(INDEX(Bestand!$I$2:$I$121,MATCH($B448,Bestand!$A$2:$A$121,0)),""))=0,"",IFERROR(INDEX(Bestand!$I$2:$I$121,MATCH($B448,Bestand!$A$2:$A$121,0)),"")))</f>
        <v/>
      </c>
      <c r="F448" s="18">
        <f>IF(OR($B448="",$C448="",N($E448)=0),"",ROUND(N($C448)*N($E448),2))</f>
        <v/>
      </c>
      <c r="G448" s="15" t="n"/>
    </row>
    <row r="449">
      <c r="A449" s="19" t="n"/>
      <c r="B449" s="15" t="n"/>
      <c r="C449" s="16" t="n"/>
      <c r="D449" s="15" t="n"/>
      <c r="E449" s="18">
        <f>IF($B449="","",IF(N(IFERROR(INDEX(Bestand!$I$2:$I$121,MATCH($B449,Bestand!$A$2:$A$121,0)),""))=0,"",IFERROR(INDEX(Bestand!$I$2:$I$121,MATCH($B449,Bestand!$A$2:$A$121,0)),"")))</f>
        <v/>
      </c>
      <c r="F449" s="18">
        <f>IF(OR($B449="",$C449="",N($E449)=0),"",ROUND(N($C449)*N($E449),2))</f>
        <v/>
      </c>
      <c r="G449" s="15" t="n"/>
    </row>
    <row r="450">
      <c r="A450" s="19" t="n"/>
      <c r="B450" s="15" t="n"/>
      <c r="C450" s="16" t="n"/>
      <c r="D450" s="15" t="n"/>
      <c r="E450" s="18">
        <f>IF($B450="","",IF(N(IFERROR(INDEX(Bestand!$I$2:$I$121,MATCH($B450,Bestand!$A$2:$A$121,0)),""))=0,"",IFERROR(INDEX(Bestand!$I$2:$I$121,MATCH($B450,Bestand!$A$2:$A$121,0)),"")))</f>
        <v/>
      </c>
      <c r="F450" s="18">
        <f>IF(OR($B450="",$C450="",N($E450)=0),"",ROUND(N($C450)*N($E450),2))</f>
        <v/>
      </c>
      <c r="G450" s="15" t="n"/>
    </row>
    <row r="451">
      <c r="A451" s="19" t="n"/>
      <c r="B451" s="15" t="n"/>
      <c r="C451" s="16" t="n"/>
      <c r="D451" s="15" t="n"/>
      <c r="E451" s="18">
        <f>IF($B451="","",IF(N(IFERROR(INDEX(Bestand!$I$2:$I$121,MATCH($B451,Bestand!$A$2:$A$121,0)),""))=0,"",IFERROR(INDEX(Bestand!$I$2:$I$121,MATCH($B451,Bestand!$A$2:$A$121,0)),"")))</f>
        <v/>
      </c>
      <c r="F451" s="18">
        <f>IF(OR($B451="",$C451="",N($E451)=0),"",ROUND(N($C451)*N($E451),2))</f>
        <v/>
      </c>
      <c r="G451" s="15" t="n"/>
    </row>
    <row r="452">
      <c r="A452" s="19" t="n"/>
      <c r="B452" s="15" t="n"/>
      <c r="C452" s="16" t="n"/>
      <c r="D452" s="15" t="n"/>
      <c r="E452" s="18">
        <f>IF($B452="","",IF(N(IFERROR(INDEX(Bestand!$I$2:$I$121,MATCH($B452,Bestand!$A$2:$A$121,0)),""))=0,"",IFERROR(INDEX(Bestand!$I$2:$I$121,MATCH($B452,Bestand!$A$2:$A$121,0)),"")))</f>
        <v/>
      </c>
      <c r="F452" s="18">
        <f>IF(OR($B452="",$C452="",N($E452)=0),"",ROUND(N($C452)*N($E452),2))</f>
        <v/>
      </c>
      <c r="G452" s="15" t="n"/>
    </row>
    <row r="453">
      <c r="A453" s="19" t="n"/>
      <c r="B453" s="15" t="n"/>
      <c r="C453" s="16" t="n"/>
      <c r="D453" s="15" t="n"/>
      <c r="E453" s="18">
        <f>IF($B453="","",IF(N(IFERROR(INDEX(Bestand!$I$2:$I$121,MATCH($B453,Bestand!$A$2:$A$121,0)),""))=0,"",IFERROR(INDEX(Bestand!$I$2:$I$121,MATCH($B453,Bestand!$A$2:$A$121,0)),"")))</f>
        <v/>
      </c>
      <c r="F453" s="18">
        <f>IF(OR($B453="",$C453="",N($E453)=0),"",ROUND(N($C453)*N($E453),2))</f>
        <v/>
      </c>
      <c r="G453" s="15" t="n"/>
    </row>
    <row r="454">
      <c r="A454" s="19" t="n"/>
      <c r="B454" s="15" t="n"/>
      <c r="C454" s="16" t="n"/>
      <c r="D454" s="15" t="n"/>
      <c r="E454" s="18">
        <f>IF($B454="","",IF(N(IFERROR(INDEX(Bestand!$I$2:$I$121,MATCH($B454,Bestand!$A$2:$A$121,0)),""))=0,"",IFERROR(INDEX(Bestand!$I$2:$I$121,MATCH($B454,Bestand!$A$2:$A$121,0)),"")))</f>
        <v/>
      </c>
      <c r="F454" s="18">
        <f>IF(OR($B454="",$C454="",N($E454)=0),"",ROUND(N($C454)*N($E454),2))</f>
        <v/>
      </c>
      <c r="G454" s="15" t="n"/>
    </row>
    <row r="455">
      <c r="A455" s="19" t="n"/>
      <c r="B455" s="15" t="n"/>
      <c r="C455" s="16" t="n"/>
      <c r="D455" s="15" t="n"/>
      <c r="E455" s="18">
        <f>IF($B455="","",IF(N(IFERROR(INDEX(Bestand!$I$2:$I$121,MATCH($B455,Bestand!$A$2:$A$121,0)),""))=0,"",IFERROR(INDEX(Bestand!$I$2:$I$121,MATCH($B455,Bestand!$A$2:$A$121,0)),"")))</f>
        <v/>
      </c>
      <c r="F455" s="18">
        <f>IF(OR($B455="",$C455="",N($E455)=0),"",ROUND(N($C455)*N($E455),2))</f>
        <v/>
      </c>
      <c r="G455" s="15" t="n"/>
    </row>
    <row r="456">
      <c r="A456" s="19" t="n"/>
      <c r="B456" s="15" t="n"/>
      <c r="C456" s="16" t="n"/>
      <c r="D456" s="15" t="n"/>
      <c r="E456" s="18">
        <f>IF($B456="","",IF(N(IFERROR(INDEX(Bestand!$I$2:$I$121,MATCH($B456,Bestand!$A$2:$A$121,0)),""))=0,"",IFERROR(INDEX(Bestand!$I$2:$I$121,MATCH($B456,Bestand!$A$2:$A$121,0)),"")))</f>
        <v/>
      </c>
      <c r="F456" s="18">
        <f>IF(OR($B456="",$C456="",N($E456)=0),"",ROUND(N($C456)*N($E456),2))</f>
        <v/>
      </c>
      <c r="G456" s="15" t="n"/>
    </row>
    <row r="457">
      <c r="A457" s="19" t="n"/>
      <c r="B457" s="15" t="n"/>
      <c r="C457" s="16" t="n"/>
      <c r="D457" s="15" t="n"/>
      <c r="E457" s="18">
        <f>IF($B457="","",IF(N(IFERROR(INDEX(Bestand!$I$2:$I$121,MATCH($B457,Bestand!$A$2:$A$121,0)),""))=0,"",IFERROR(INDEX(Bestand!$I$2:$I$121,MATCH($B457,Bestand!$A$2:$A$121,0)),"")))</f>
        <v/>
      </c>
      <c r="F457" s="18">
        <f>IF(OR($B457="",$C457="",N($E457)=0),"",ROUND(N($C457)*N($E457),2))</f>
        <v/>
      </c>
      <c r="G457" s="15" t="n"/>
    </row>
    <row r="458">
      <c r="A458" s="19" t="n"/>
      <c r="B458" s="15" t="n"/>
      <c r="C458" s="16" t="n"/>
      <c r="D458" s="15" t="n"/>
      <c r="E458" s="18">
        <f>IF($B458="","",IF(N(IFERROR(INDEX(Bestand!$I$2:$I$121,MATCH($B458,Bestand!$A$2:$A$121,0)),""))=0,"",IFERROR(INDEX(Bestand!$I$2:$I$121,MATCH($B458,Bestand!$A$2:$A$121,0)),"")))</f>
        <v/>
      </c>
      <c r="F458" s="18">
        <f>IF(OR($B458="",$C458="",N($E458)=0),"",ROUND(N($C458)*N($E458),2))</f>
        <v/>
      </c>
      <c r="G458" s="15" t="n"/>
    </row>
    <row r="459">
      <c r="A459" s="19" t="n"/>
      <c r="B459" s="15" t="n"/>
      <c r="C459" s="16" t="n"/>
      <c r="D459" s="15" t="n"/>
      <c r="E459" s="18">
        <f>IF($B459="","",IF(N(IFERROR(INDEX(Bestand!$I$2:$I$121,MATCH($B459,Bestand!$A$2:$A$121,0)),""))=0,"",IFERROR(INDEX(Bestand!$I$2:$I$121,MATCH($B459,Bestand!$A$2:$A$121,0)),"")))</f>
        <v/>
      </c>
      <c r="F459" s="18">
        <f>IF(OR($B459="",$C459="",N($E459)=0),"",ROUND(N($C459)*N($E459),2))</f>
        <v/>
      </c>
      <c r="G459" s="15" t="n"/>
    </row>
    <row r="460">
      <c r="A460" s="19" t="n"/>
      <c r="B460" s="15" t="n"/>
      <c r="C460" s="16" t="n"/>
      <c r="D460" s="15" t="n"/>
      <c r="E460" s="18">
        <f>IF($B460="","",IF(N(IFERROR(INDEX(Bestand!$I$2:$I$121,MATCH($B460,Bestand!$A$2:$A$121,0)),""))=0,"",IFERROR(INDEX(Bestand!$I$2:$I$121,MATCH($B460,Bestand!$A$2:$A$121,0)),"")))</f>
        <v/>
      </c>
      <c r="F460" s="18">
        <f>IF(OR($B460="",$C460="",N($E460)=0),"",ROUND(N($C460)*N($E460),2))</f>
        <v/>
      </c>
      <c r="G460" s="15" t="n"/>
    </row>
    <row r="461">
      <c r="A461" s="19" t="n"/>
      <c r="B461" s="15" t="n"/>
      <c r="C461" s="16" t="n"/>
      <c r="D461" s="15" t="n"/>
      <c r="E461" s="18">
        <f>IF($B461="","",IF(N(IFERROR(INDEX(Bestand!$I$2:$I$121,MATCH($B461,Bestand!$A$2:$A$121,0)),""))=0,"",IFERROR(INDEX(Bestand!$I$2:$I$121,MATCH($B461,Bestand!$A$2:$A$121,0)),"")))</f>
        <v/>
      </c>
      <c r="F461" s="18">
        <f>IF(OR($B461="",$C461="",N($E461)=0),"",ROUND(N($C461)*N($E461),2))</f>
        <v/>
      </c>
      <c r="G461" s="15" t="n"/>
    </row>
    <row r="462">
      <c r="A462" s="19" t="n"/>
      <c r="B462" s="15" t="n"/>
      <c r="C462" s="16" t="n"/>
      <c r="D462" s="15" t="n"/>
      <c r="E462" s="18">
        <f>IF($B462="","",IF(N(IFERROR(INDEX(Bestand!$I$2:$I$121,MATCH($B462,Bestand!$A$2:$A$121,0)),""))=0,"",IFERROR(INDEX(Bestand!$I$2:$I$121,MATCH($B462,Bestand!$A$2:$A$121,0)),"")))</f>
        <v/>
      </c>
      <c r="F462" s="18">
        <f>IF(OR($B462="",$C462="",N($E462)=0),"",ROUND(N($C462)*N($E462),2))</f>
        <v/>
      </c>
      <c r="G462" s="15" t="n"/>
    </row>
    <row r="463">
      <c r="A463" s="19" t="n"/>
      <c r="B463" s="15" t="n"/>
      <c r="C463" s="16" t="n"/>
      <c r="D463" s="15" t="n"/>
      <c r="E463" s="18">
        <f>IF($B463="","",IF(N(IFERROR(INDEX(Bestand!$I$2:$I$121,MATCH($B463,Bestand!$A$2:$A$121,0)),""))=0,"",IFERROR(INDEX(Bestand!$I$2:$I$121,MATCH($B463,Bestand!$A$2:$A$121,0)),"")))</f>
        <v/>
      </c>
      <c r="F463" s="18">
        <f>IF(OR($B463="",$C463="",N($E463)=0),"",ROUND(N($C463)*N($E463),2))</f>
        <v/>
      </c>
      <c r="G463" s="15" t="n"/>
    </row>
    <row r="464">
      <c r="A464" s="19" t="n"/>
      <c r="B464" s="15" t="n"/>
      <c r="C464" s="16" t="n"/>
      <c r="D464" s="15" t="n"/>
      <c r="E464" s="18">
        <f>IF($B464="","",IF(N(IFERROR(INDEX(Bestand!$I$2:$I$121,MATCH($B464,Bestand!$A$2:$A$121,0)),""))=0,"",IFERROR(INDEX(Bestand!$I$2:$I$121,MATCH($B464,Bestand!$A$2:$A$121,0)),"")))</f>
        <v/>
      </c>
      <c r="F464" s="18">
        <f>IF(OR($B464="",$C464="",N($E464)=0),"",ROUND(N($C464)*N($E464),2))</f>
        <v/>
      </c>
      <c r="G464" s="15" t="n"/>
    </row>
    <row r="465">
      <c r="A465" s="19" t="n"/>
      <c r="B465" s="15" t="n"/>
      <c r="C465" s="16" t="n"/>
      <c r="D465" s="15" t="n"/>
      <c r="E465" s="18">
        <f>IF($B465="","",IF(N(IFERROR(INDEX(Bestand!$I$2:$I$121,MATCH($B465,Bestand!$A$2:$A$121,0)),""))=0,"",IFERROR(INDEX(Bestand!$I$2:$I$121,MATCH($B465,Bestand!$A$2:$A$121,0)),"")))</f>
        <v/>
      </c>
      <c r="F465" s="18">
        <f>IF(OR($B465="",$C465="",N($E465)=0),"",ROUND(N($C465)*N($E465),2))</f>
        <v/>
      </c>
      <c r="G465" s="15" t="n"/>
    </row>
    <row r="466">
      <c r="A466" s="19" t="n"/>
      <c r="B466" s="15" t="n"/>
      <c r="C466" s="16" t="n"/>
      <c r="D466" s="15" t="n"/>
      <c r="E466" s="18">
        <f>IF($B466="","",IF(N(IFERROR(INDEX(Bestand!$I$2:$I$121,MATCH($B466,Bestand!$A$2:$A$121,0)),""))=0,"",IFERROR(INDEX(Bestand!$I$2:$I$121,MATCH($B466,Bestand!$A$2:$A$121,0)),"")))</f>
        <v/>
      </c>
      <c r="F466" s="18">
        <f>IF(OR($B466="",$C466="",N($E466)=0),"",ROUND(N($C466)*N($E466),2))</f>
        <v/>
      </c>
      <c r="G466" s="15" t="n"/>
    </row>
    <row r="467">
      <c r="A467" s="19" t="n"/>
      <c r="B467" s="15" t="n"/>
      <c r="C467" s="16" t="n"/>
      <c r="D467" s="15" t="n"/>
      <c r="E467" s="18">
        <f>IF($B467="","",IF(N(IFERROR(INDEX(Bestand!$I$2:$I$121,MATCH($B467,Bestand!$A$2:$A$121,0)),""))=0,"",IFERROR(INDEX(Bestand!$I$2:$I$121,MATCH($B467,Bestand!$A$2:$A$121,0)),"")))</f>
        <v/>
      </c>
      <c r="F467" s="18">
        <f>IF(OR($B467="",$C467="",N($E467)=0),"",ROUND(N($C467)*N($E467),2))</f>
        <v/>
      </c>
      <c r="G467" s="15" t="n"/>
    </row>
    <row r="468">
      <c r="A468" s="19" t="n"/>
      <c r="B468" s="15" t="n"/>
      <c r="C468" s="16" t="n"/>
      <c r="D468" s="15" t="n"/>
      <c r="E468" s="18">
        <f>IF($B468="","",IF(N(IFERROR(INDEX(Bestand!$I$2:$I$121,MATCH($B468,Bestand!$A$2:$A$121,0)),""))=0,"",IFERROR(INDEX(Bestand!$I$2:$I$121,MATCH($B468,Bestand!$A$2:$A$121,0)),"")))</f>
        <v/>
      </c>
      <c r="F468" s="18">
        <f>IF(OR($B468="",$C468="",N($E468)=0),"",ROUND(N($C468)*N($E468),2))</f>
        <v/>
      </c>
      <c r="G468" s="15" t="n"/>
    </row>
    <row r="469">
      <c r="A469" s="19" t="n"/>
      <c r="B469" s="15" t="n"/>
      <c r="C469" s="16" t="n"/>
      <c r="D469" s="15" t="n"/>
      <c r="E469" s="18">
        <f>IF($B469="","",IF(N(IFERROR(INDEX(Bestand!$I$2:$I$121,MATCH($B469,Bestand!$A$2:$A$121,0)),""))=0,"",IFERROR(INDEX(Bestand!$I$2:$I$121,MATCH($B469,Bestand!$A$2:$A$121,0)),"")))</f>
        <v/>
      </c>
      <c r="F469" s="18">
        <f>IF(OR($B469="",$C469="",N($E469)=0),"",ROUND(N($C469)*N($E469),2))</f>
        <v/>
      </c>
      <c r="G469" s="15" t="n"/>
    </row>
    <row r="470">
      <c r="A470" s="19" t="n"/>
      <c r="B470" s="15" t="n"/>
      <c r="C470" s="16" t="n"/>
      <c r="D470" s="15" t="n"/>
      <c r="E470" s="18">
        <f>IF($B470="","",IF(N(IFERROR(INDEX(Bestand!$I$2:$I$121,MATCH($B470,Bestand!$A$2:$A$121,0)),""))=0,"",IFERROR(INDEX(Bestand!$I$2:$I$121,MATCH($B470,Bestand!$A$2:$A$121,0)),"")))</f>
        <v/>
      </c>
      <c r="F470" s="18">
        <f>IF(OR($B470="",$C470="",N($E470)=0),"",ROUND(N($C470)*N($E470),2))</f>
        <v/>
      </c>
      <c r="G470" s="15" t="n"/>
    </row>
    <row r="471">
      <c r="A471" s="19" t="n"/>
      <c r="B471" s="15" t="n"/>
      <c r="C471" s="16" t="n"/>
      <c r="D471" s="15" t="n"/>
      <c r="E471" s="18">
        <f>IF($B471="","",IF(N(IFERROR(INDEX(Bestand!$I$2:$I$121,MATCH($B471,Bestand!$A$2:$A$121,0)),""))=0,"",IFERROR(INDEX(Bestand!$I$2:$I$121,MATCH($B471,Bestand!$A$2:$A$121,0)),"")))</f>
        <v/>
      </c>
      <c r="F471" s="18">
        <f>IF(OR($B471="",$C471="",N($E471)=0),"",ROUND(N($C471)*N($E471),2))</f>
        <v/>
      </c>
      <c r="G471" s="15" t="n"/>
    </row>
    <row r="472">
      <c r="A472" s="19" t="n"/>
      <c r="B472" s="15" t="n"/>
      <c r="C472" s="16" t="n"/>
      <c r="D472" s="15" t="n"/>
      <c r="E472" s="18">
        <f>IF($B472="","",IF(N(IFERROR(INDEX(Bestand!$I$2:$I$121,MATCH($B472,Bestand!$A$2:$A$121,0)),""))=0,"",IFERROR(INDEX(Bestand!$I$2:$I$121,MATCH($B472,Bestand!$A$2:$A$121,0)),"")))</f>
        <v/>
      </c>
      <c r="F472" s="18">
        <f>IF(OR($B472="",$C472="",N($E472)=0),"",ROUND(N($C472)*N($E472),2))</f>
        <v/>
      </c>
      <c r="G472" s="15" t="n"/>
    </row>
    <row r="473">
      <c r="A473" s="19" t="n"/>
      <c r="B473" s="15" t="n"/>
      <c r="C473" s="16" t="n"/>
      <c r="D473" s="15" t="n"/>
      <c r="E473" s="18">
        <f>IF($B473="","",IF(N(IFERROR(INDEX(Bestand!$I$2:$I$121,MATCH($B473,Bestand!$A$2:$A$121,0)),""))=0,"",IFERROR(INDEX(Bestand!$I$2:$I$121,MATCH($B473,Bestand!$A$2:$A$121,0)),"")))</f>
        <v/>
      </c>
      <c r="F473" s="18">
        <f>IF(OR($B473="",$C473="",N($E473)=0),"",ROUND(N($C473)*N($E473),2))</f>
        <v/>
      </c>
      <c r="G473" s="15" t="n"/>
    </row>
    <row r="474">
      <c r="A474" s="19" t="n"/>
      <c r="B474" s="15" t="n"/>
      <c r="C474" s="16" t="n"/>
      <c r="D474" s="15" t="n"/>
      <c r="E474" s="18">
        <f>IF($B474="","",IF(N(IFERROR(INDEX(Bestand!$I$2:$I$121,MATCH($B474,Bestand!$A$2:$A$121,0)),""))=0,"",IFERROR(INDEX(Bestand!$I$2:$I$121,MATCH($B474,Bestand!$A$2:$A$121,0)),"")))</f>
        <v/>
      </c>
      <c r="F474" s="18">
        <f>IF(OR($B474="",$C474="",N($E474)=0),"",ROUND(N($C474)*N($E474),2))</f>
        <v/>
      </c>
      <c r="G474" s="15" t="n"/>
    </row>
    <row r="475">
      <c r="A475" s="19" t="n"/>
      <c r="B475" s="15" t="n"/>
      <c r="C475" s="16" t="n"/>
      <c r="D475" s="15" t="n"/>
      <c r="E475" s="18">
        <f>IF($B475="","",IF(N(IFERROR(INDEX(Bestand!$I$2:$I$121,MATCH($B475,Bestand!$A$2:$A$121,0)),""))=0,"",IFERROR(INDEX(Bestand!$I$2:$I$121,MATCH($B475,Bestand!$A$2:$A$121,0)),"")))</f>
        <v/>
      </c>
      <c r="F475" s="18">
        <f>IF(OR($B475="",$C475="",N($E475)=0),"",ROUND(N($C475)*N($E475),2))</f>
        <v/>
      </c>
      <c r="G475" s="15" t="n"/>
    </row>
    <row r="476">
      <c r="A476" s="19" t="n"/>
      <c r="B476" s="15" t="n"/>
      <c r="C476" s="16" t="n"/>
      <c r="D476" s="15" t="n"/>
      <c r="E476" s="18">
        <f>IF($B476="","",IF(N(IFERROR(INDEX(Bestand!$I$2:$I$121,MATCH($B476,Bestand!$A$2:$A$121,0)),""))=0,"",IFERROR(INDEX(Bestand!$I$2:$I$121,MATCH($B476,Bestand!$A$2:$A$121,0)),"")))</f>
        <v/>
      </c>
      <c r="F476" s="18">
        <f>IF(OR($B476="",$C476="",N($E476)=0),"",ROUND(N($C476)*N($E476),2))</f>
        <v/>
      </c>
      <c r="G476" s="15" t="n"/>
    </row>
    <row r="477">
      <c r="A477" s="19" t="n"/>
      <c r="B477" s="15" t="n"/>
      <c r="C477" s="16" t="n"/>
      <c r="D477" s="15" t="n"/>
      <c r="E477" s="18">
        <f>IF($B477="","",IF(N(IFERROR(INDEX(Bestand!$I$2:$I$121,MATCH($B477,Bestand!$A$2:$A$121,0)),""))=0,"",IFERROR(INDEX(Bestand!$I$2:$I$121,MATCH($B477,Bestand!$A$2:$A$121,0)),"")))</f>
        <v/>
      </c>
      <c r="F477" s="18">
        <f>IF(OR($B477="",$C477="",N($E477)=0),"",ROUND(N($C477)*N($E477),2))</f>
        <v/>
      </c>
      <c r="G477" s="15" t="n"/>
    </row>
    <row r="478">
      <c r="A478" s="19" t="n"/>
      <c r="B478" s="15" t="n"/>
      <c r="C478" s="16" t="n"/>
      <c r="D478" s="15" t="n"/>
      <c r="E478" s="18">
        <f>IF($B478="","",IF(N(IFERROR(INDEX(Bestand!$I$2:$I$121,MATCH($B478,Bestand!$A$2:$A$121,0)),""))=0,"",IFERROR(INDEX(Bestand!$I$2:$I$121,MATCH($B478,Bestand!$A$2:$A$121,0)),"")))</f>
        <v/>
      </c>
      <c r="F478" s="18">
        <f>IF(OR($B478="",$C478="",N($E478)=0),"",ROUND(N($C478)*N($E478),2))</f>
        <v/>
      </c>
      <c r="G478" s="15" t="n"/>
    </row>
    <row r="479">
      <c r="A479" s="19" t="n"/>
      <c r="B479" s="15" t="n"/>
      <c r="C479" s="16" t="n"/>
      <c r="D479" s="15" t="n"/>
      <c r="E479" s="18">
        <f>IF($B479="","",IF(N(IFERROR(INDEX(Bestand!$I$2:$I$121,MATCH($B479,Bestand!$A$2:$A$121,0)),""))=0,"",IFERROR(INDEX(Bestand!$I$2:$I$121,MATCH($B479,Bestand!$A$2:$A$121,0)),"")))</f>
        <v/>
      </c>
      <c r="F479" s="18">
        <f>IF(OR($B479="",$C479="",N($E479)=0),"",ROUND(N($C479)*N($E479),2))</f>
        <v/>
      </c>
      <c r="G479" s="15" t="n"/>
    </row>
    <row r="480">
      <c r="A480" s="19" t="n"/>
      <c r="B480" s="15" t="n"/>
      <c r="C480" s="16" t="n"/>
      <c r="D480" s="15" t="n"/>
      <c r="E480" s="18">
        <f>IF($B480="","",IF(N(IFERROR(INDEX(Bestand!$I$2:$I$121,MATCH($B480,Bestand!$A$2:$A$121,0)),""))=0,"",IFERROR(INDEX(Bestand!$I$2:$I$121,MATCH($B480,Bestand!$A$2:$A$121,0)),"")))</f>
        <v/>
      </c>
      <c r="F480" s="18">
        <f>IF(OR($B480="",$C480="",N($E480)=0),"",ROUND(N($C480)*N($E480),2))</f>
        <v/>
      </c>
      <c r="G480" s="15" t="n"/>
    </row>
    <row r="481">
      <c r="A481" s="19" t="n"/>
      <c r="B481" s="15" t="n"/>
      <c r="C481" s="16" t="n"/>
      <c r="D481" s="15" t="n"/>
      <c r="E481" s="18">
        <f>IF($B481="","",IF(N(IFERROR(INDEX(Bestand!$I$2:$I$121,MATCH($B481,Bestand!$A$2:$A$121,0)),""))=0,"",IFERROR(INDEX(Bestand!$I$2:$I$121,MATCH($B481,Bestand!$A$2:$A$121,0)),"")))</f>
        <v/>
      </c>
      <c r="F481" s="18">
        <f>IF(OR($B481="",$C481="",N($E481)=0),"",ROUND(N($C481)*N($E481),2))</f>
        <v/>
      </c>
      <c r="G481" s="15" t="n"/>
    </row>
    <row r="482">
      <c r="A482" s="19" t="n"/>
      <c r="B482" s="15" t="n"/>
      <c r="C482" s="16" t="n"/>
      <c r="D482" s="15" t="n"/>
      <c r="E482" s="18">
        <f>IF($B482="","",IF(N(IFERROR(INDEX(Bestand!$I$2:$I$121,MATCH($B482,Bestand!$A$2:$A$121,0)),""))=0,"",IFERROR(INDEX(Bestand!$I$2:$I$121,MATCH($B482,Bestand!$A$2:$A$121,0)),"")))</f>
        <v/>
      </c>
      <c r="F482" s="18">
        <f>IF(OR($B482="",$C482="",N($E482)=0),"",ROUND(N($C482)*N($E482),2))</f>
        <v/>
      </c>
      <c r="G482" s="15" t="n"/>
    </row>
    <row r="483">
      <c r="A483" s="19" t="n"/>
      <c r="B483" s="15" t="n"/>
      <c r="C483" s="16" t="n"/>
      <c r="D483" s="15" t="n"/>
      <c r="E483" s="18">
        <f>IF($B483="","",IF(N(IFERROR(INDEX(Bestand!$I$2:$I$121,MATCH($B483,Bestand!$A$2:$A$121,0)),""))=0,"",IFERROR(INDEX(Bestand!$I$2:$I$121,MATCH($B483,Bestand!$A$2:$A$121,0)),"")))</f>
        <v/>
      </c>
      <c r="F483" s="18">
        <f>IF(OR($B483="",$C483="",N($E483)=0),"",ROUND(N($C483)*N($E483),2))</f>
        <v/>
      </c>
      <c r="G483" s="15" t="n"/>
    </row>
    <row r="484">
      <c r="A484" s="19" t="n"/>
      <c r="B484" s="15" t="n"/>
      <c r="C484" s="16" t="n"/>
      <c r="D484" s="15" t="n"/>
      <c r="E484" s="18">
        <f>IF($B484="","",IF(N(IFERROR(INDEX(Bestand!$I$2:$I$121,MATCH($B484,Bestand!$A$2:$A$121,0)),""))=0,"",IFERROR(INDEX(Bestand!$I$2:$I$121,MATCH($B484,Bestand!$A$2:$A$121,0)),"")))</f>
        <v/>
      </c>
      <c r="F484" s="18">
        <f>IF(OR($B484="",$C484="",N($E484)=0),"",ROUND(N($C484)*N($E484),2))</f>
        <v/>
      </c>
      <c r="G484" s="15" t="n"/>
    </row>
    <row r="485">
      <c r="A485" s="19" t="n"/>
      <c r="B485" s="15" t="n"/>
      <c r="C485" s="16" t="n"/>
      <c r="D485" s="15" t="n"/>
      <c r="E485" s="18">
        <f>IF($B485="","",IF(N(IFERROR(INDEX(Bestand!$I$2:$I$121,MATCH($B485,Bestand!$A$2:$A$121,0)),""))=0,"",IFERROR(INDEX(Bestand!$I$2:$I$121,MATCH($B485,Bestand!$A$2:$A$121,0)),"")))</f>
        <v/>
      </c>
      <c r="F485" s="18">
        <f>IF(OR($B485="",$C485="",N($E485)=0),"",ROUND(N($C485)*N($E485),2))</f>
        <v/>
      </c>
      <c r="G485" s="15" t="n"/>
    </row>
    <row r="486">
      <c r="A486" s="19" t="n"/>
      <c r="B486" s="15" t="n"/>
      <c r="C486" s="16" t="n"/>
      <c r="D486" s="15" t="n"/>
      <c r="E486" s="18">
        <f>IF($B486="","",IF(N(IFERROR(INDEX(Bestand!$I$2:$I$121,MATCH($B486,Bestand!$A$2:$A$121,0)),""))=0,"",IFERROR(INDEX(Bestand!$I$2:$I$121,MATCH($B486,Bestand!$A$2:$A$121,0)),"")))</f>
        <v/>
      </c>
      <c r="F486" s="18">
        <f>IF(OR($B486="",$C486="",N($E486)=0),"",ROUND(N($C486)*N($E486),2))</f>
        <v/>
      </c>
      <c r="G486" s="15" t="n"/>
    </row>
    <row r="487">
      <c r="A487" s="19" t="n"/>
      <c r="B487" s="15" t="n"/>
      <c r="C487" s="16" t="n"/>
      <c r="D487" s="15" t="n"/>
      <c r="E487" s="18">
        <f>IF($B487="","",IF(N(IFERROR(INDEX(Bestand!$I$2:$I$121,MATCH($B487,Bestand!$A$2:$A$121,0)),""))=0,"",IFERROR(INDEX(Bestand!$I$2:$I$121,MATCH($B487,Bestand!$A$2:$A$121,0)),"")))</f>
        <v/>
      </c>
      <c r="F487" s="18">
        <f>IF(OR($B487="",$C487="",N($E487)=0),"",ROUND(N($C487)*N($E487),2))</f>
        <v/>
      </c>
      <c r="G487" s="15" t="n"/>
    </row>
    <row r="488">
      <c r="A488" s="19" t="n"/>
      <c r="B488" s="15" t="n"/>
      <c r="C488" s="16" t="n"/>
      <c r="D488" s="15" t="n"/>
      <c r="E488" s="18">
        <f>IF($B488="","",IF(N(IFERROR(INDEX(Bestand!$I$2:$I$121,MATCH($B488,Bestand!$A$2:$A$121,0)),""))=0,"",IFERROR(INDEX(Bestand!$I$2:$I$121,MATCH($B488,Bestand!$A$2:$A$121,0)),"")))</f>
        <v/>
      </c>
      <c r="F488" s="18">
        <f>IF(OR($B488="",$C488="",N($E488)=0),"",ROUND(N($C488)*N($E488),2))</f>
        <v/>
      </c>
      <c r="G488" s="15" t="n"/>
    </row>
    <row r="489">
      <c r="A489" s="19" t="n"/>
      <c r="B489" s="15" t="n"/>
      <c r="C489" s="16" t="n"/>
      <c r="D489" s="15" t="n"/>
      <c r="E489" s="18">
        <f>IF($B489="","",IF(N(IFERROR(INDEX(Bestand!$I$2:$I$121,MATCH($B489,Bestand!$A$2:$A$121,0)),""))=0,"",IFERROR(INDEX(Bestand!$I$2:$I$121,MATCH($B489,Bestand!$A$2:$A$121,0)),"")))</f>
        <v/>
      </c>
      <c r="F489" s="18">
        <f>IF(OR($B489="",$C489="",N($E489)=0),"",ROUND(N($C489)*N($E489),2))</f>
        <v/>
      </c>
      <c r="G489" s="15" t="n"/>
    </row>
    <row r="490">
      <c r="A490" s="19" t="n"/>
      <c r="B490" s="15" t="n"/>
      <c r="C490" s="16" t="n"/>
      <c r="D490" s="15" t="n"/>
      <c r="E490" s="18">
        <f>IF($B490="","",IF(N(IFERROR(INDEX(Bestand!$I$2:$I$121,MATCH($B490,Bestand!$A$2:$A$121,0)),""))=0,"",IFERROR(INDEX(Bestand!$I$2:$I$121,MATCH($B490,Bestand!$A$2:$A$121,0)),"")))</f>
        <v/>
      </c>
      <c r="F490" s="18">
        <f>IF(OR($B490="",$C490="",N($E490)=0),"",ROUND(N($C490)*N($E490),2))</f>
        <v/>
      </c>
      <c r="G490" s="15" t="n"/>
    </row>
    <row r="491">
      <c r="A491" s="19" t="n"/>
      <c r="B491" s="15" t="n"/>
      <c r="C491" s="16" t="n"/>
      <c r="D491" s="15" t="n"/>
      <c r="E491" s="18">
        <f>IF($B491="","",IF(N(IFERROR(INDEX(Bestand!$I$2:$I$121,MATCH($B491,Bestand!$A$2:$A$121,0)),""))=0,"",IFERROR(INDEX(Bestand!$I$2:$I$121,MATCH($B491,Bestand!$A$2:$A$121,0)),"")))</f>
        <v/>
      </c>
      <c r="F491" s="18">
        <f>IF(OR($B491="",$C491="",N($E491)=0),"",ROUND(N($C491)*N($E491),2))</f>
        <v/>
      </c>
      <c r="G491" s="15" t="n"/>
    </row>
    <row r="492">
      <c r="A492" s="19" t="n"/>
      <c r="B492" s="15" t="n"/>
      <c r="C492" s="16" t="n"/>
      <c r="D492" s="15" t="n"/>
      <c r="E492" s="18">
        <f>IF($B492="","",IF(N(IFERROR(INDEX(Bestand!$I$2:$I$121,MATCH($B492,Bestand!$A$2:$A$121,0)),""))=0,"",IFERROR(INDEX(Bestand!$I$2:$I$121,MATCH($B492,Bestand!$A$2:$A$121,0)),"")))</f>
        <v/>
      </c>
      <c r="F492" s="18">
        <f>IF(OR($B492="",$C492="",N($E492)=0),"",ROUND(N($C492)*N($E492),2))</f>
        <v/>
      </c>
      <c r="G492" s="15" t="n"/>
    </row>
    <row r="493">
      <c r="A493" s="19" t="n"/>
      <c r="B493" s="15" t="n"/>
      <c r="C493" s="16" t="n"/>
      <c r="D493" s="15" t="n"/>
      <c r="E493" s="18">
        <f>IF($B493="","",IF(N(IFERROR(INDEX(Bestand!$I$2:$I$121,MATCH($B493,Bestand!$A$2:$A$121,0)),""))=0,"",IFERROR(INDEX(Bestand!$I$2:$I$121,MATCH($B493,Bestand!$A$2:$A$121,0)),"")))</f>
        <v/>
      </c>
      <c r="F493" s="18">
        <f>IF(OR($B493="",$C493="",N($E493)=0),"",ROUND(N($C493)*N($E493),2))</f>
        <v/>
      </c>
      <c r="G493" s="15" t="n"/>
    </row>
    <row r="494">
      <c r="A494" s="19" t="n"/>
      <c r="B494" s="15" t="n"/>
      <c r="C494" s="16" t="n"/>
      <c r="D494" s="15" t="n"/>
      <c r="E494" s="18">
        <f>IF($B494="","",IF(N(IFERROR(INDEX(Bestand!$I$2:$I$121,MATCH($B494,Bestand!$A$2:$A$121,0)),""))=0,"",IFERROR(INDEX(Bestand!$I$2:$I$121,MATCH($B494,Bestand!$A$2:$A$121,0)),"")))</f>
        <v/>
      </c>
      <c r="F494" s="18">
        <f>IF(OR($B494="",$C494="",N($E494)=0),"",ROUND(N($C494)*N($E494),2))</f>
        <v/>
      </c>
      <c r="G494" s="15" t="n"/>
    </row>
    <row r="495">
      <c r="A495" s="19" t="n"/>
      <c r="B495" s="15" t="n"/>
      <c r="C495" s="16" t="n"/>
      <c r="D495" s="15" t="n"/>
      <c r="E495" s="18">
        <f>IF($B495="","",IF(N(IFERROR(INDEX(Bestand!$I$2:$I$121,MATCH($B495,Bestand!$A$2:$A$121,0)),""))=0,"",IFERROR(INDEX(Bestand!$I$2:$I$121,MATCH($B495,Bestand!$A$2:$A$121,0)),"")))</f>
        <v/>
      </c>
      <c r="F495" s="18">
        <f>IF(OR($B495="",$C495="",N($E495)=0),"",ROUND(N($C495)*N($E495),2))</f>
        <v/>
      </c>
      <c r="G495" s="15" t="n"/>
    </row>
    <row r="496">
      <c r="A496" s="19" t="n"/>
      <c r="B496" s="15" t="n"/>
      <c r="C496" s="16" t="n"/>
      <c r="D496" s="15" t="n"/>
      <c r="E496" s="18">
        <f>IF($B496="","",IF(N(IFERROR(INDEX(Bestand!$I$2:$I$121,MATCH($B496,Bestand!$A$2:$A$121,0)),""))=0,"",IFERROR(INDEX(Bestand!$I$2:$I$121,MATCH($B496,Bestand!$A$2:$A$121,0)),"")))</f>
        <v/>
      </c>
      <c r="F496" s="18">
        <f>IF(OR($B496="",$C496="",N($E496)=0),"",ROUND(N($C496)*N($E496),2))</f>
        <v/>
      </c>
      <c r="G496" s="15" t="n"/>
    </row>
    <row r="497">
      <c r="A497" s="19" t="n"/>
      <c r="B497" s="15" t="n"/>
      <c r="C497" s="16" t="n"/>
      <c r="D497" s="15" t="n"/>
      <c r="E497" s="18">
        <f>IF($B497="","",IF(N(IFERROR(INDEX(Bestand!$I$2:$I$121,MATCH($B497,Bestand!$A$2:$A$121,0)),""))=0,"",IFERROR(INDEX(Bestand!$I$2:$I$121,MATCH($B497,Bestand!$A$2:$A$121,0)),"")))</f>
        <v/>
      </c>
      <c r="F497" s="18">
        <f>IF(OR($B497="",$C497="",N($E497)=0),"",ROUND(N($C497)*N($E497),2))</f>
        <v/>
      </c>
      <c r="G497" s="15" t="n"/>
    </row>
    <row r="498">
      <c r="A498" s="19" t="n"/>
      <c r="B498" s="15" t="n"/>
      <c r="C498" s="16" t="n"/>
      <c r="D498" s="15" t="n"/>
      <c r="E498" s="18">
        <f>IF($B498="","",IF(N(IFERROR(INDEX(Bestand!$I$2:$I$121,MATCH($B498,Bestand!$A$2:$A$121,0)),""))=0,"",IFERROR(INDEX(Bestand!$I$2:$I$121,MATCH($B498,Bestand!$A$2:$A$121,0)),"")))</f>
        <v/>
      </c>
      <c r="F498" s="18">
        <f>IF(OR($B498="",$C498="",N($E498)=0),"",ROUND(N($C498)*N($E498),2))</f>
        <v/>
      </c>
      <c r="G498" s="15" t="n"/>
    </row>
    <row r="499">
      <c r="A499" s="19" t="n"/>
      <c r="B499" s="15" t="n"/>
      <c r="C499" s="16" t="n"/>
      <c r="D499" s="15" t="n"/>
      <c r="E499" s="18">
        <f>IF($B499="","",IF(N(IFERROR(INDEX(Bestand!$I$2:$I$121,MATCH($B499,Bestand!$A$2:$A$121,0)),""))=0,"",IFERROR(INDEX(Bestand!$I$2:$I$121,MATCH($B499,Bestand!$A$2:$A$121,0)),"")))</f>
        <v/>
      </c>
      <c r="F499" s="18">
        <f>IF(OR($B499="",$C499="",N($E499)=0),"",ROUND(N($C499)*N($E499),2))</f>
        <v/>
      </c>
      <c r="G499" s="15" t="n"/>
    </row>
    <row r="500">
      <c r="A500" s="19" t="n"/>
      <c r="B500" s="15" t="n"/>
      <c r="C500" s="16" t="n"/>
      <c r="D500" s="15" t="n"/>
      <c r="E500" s="18">
        <f>IF($B500="","",IF(N(IFERROR(INDEX(Bestand!$I$2:$I$121,MATCH($B500,Bestand!$A$2:$A$121,0)),""))=0,"",IFERROR(INDEX(Bestand!$I$2:$I$121,MATCH($B500,Bestand!$A$2:$A$121,0)),"")))</f>
        <v/>
      </c>
      <c r="F500" s="18">
        <f>IF(OR($B500="",$C500="",N($E500)=0),"",ROUND(N($C500)*N($E500),2))</f>
        <v/>
      </c>
      <c r="G500" s="15" t="n"/>
    </row>
    <row r="501">
      <c r="A501" s="19" t="n"/>
      <c r="B501" s="15" t="n"/>
      <c r="C501" s="16" t="n"/>
      <c r="D501" s="15" t="n"/>
      <c r="E501" s="18">
        <f>IF($B501="","",IF(N(IFERROR(INDEX(Bestand!$I$2:$I$121,MATCH($B501,Bestand!$A$2:$A$121,0)),""))=0,"",IFERROR(INDEX(Bestand!$I$2:$I$121,MATCH($B501,Bestand!$A$2:$A$121,0)),"")))</f>
        <v/>
      </c>
      <c r="F501" s="18">
        <f>IF(OR($B501="",$C501="",N($E501)=0),"",ROUND(N($C501)*N($E501),2))</f>
        <v/>
      </c>
      <c r="G501" s="15" t="n"/>
    </row>
    <row r="502">
      <c r="A502" s="19" t="n"/>
      <c r="B502" s="15" t="n"/>
      <c r="C502" s="16" t="n"/>
      <c r="D502" s="15" t="n"/>
      <c r="E502" s="18">
        <f>IF($B502="","",IF(N(IFERROR(INDEX(Bestand!$I$2:$I$121,MATCH($B502,Bestand!$A$2:$A$121,0)),""))=0,"",IFERROR(INDEX(Bestand!$I$2:$I$121,MATCH($B502,Bestand!$A$2:$A$121,0)),"")))</f>
        <v/>
      </c>
      <c r="F502" s="18">
        <f>IF(OR($B502="",$C502="",N($E502)=0),"",ROUND(N($C502)*N($E502),2))</f>
        <v/>
      </c>
      <c r="G502" s="15" t="n"/>
    </row>
    <row r="503">
      <c r="A503" s="19" t="n"/>
      <c r="B503" s="15" t="n"/>
      <c r="C503" s="16" t="n"/>
      <c r="D503" s="15" t="n"/>
      <c r="E503" s="18">
        <f>IF($B503="","",IF(N(IFERROR(INDEX(Bestand!$I$2:$I$121,MATCH($B503,Bestand!$A$2:$A$121,0)),""))=0,"",IFERROR(INDEX(Bestand!$I$2:$I$121,MATCH($B503,Bestand!$A$2:$A$121,0)),"")))</f>
        <v/>
      </c>
      <c r="F503" s="18">
        <f>IF(OR($B503="",$C503="",N($E503)=0),"",ROUND(N($C503)*N($E503),2))</f>
        <v/>
      </c>
      <c r="G503" s="15" t="n"/>
    </row>
    <row r="504">
      <c r="A504" s="19" t="n"/>
      <c r="B504" s="15" t="n"/>
      <c r="C504" s="16" t="n"/>
      <c r="D504" s="15" t="n"/>
      <c r="E504" s="18">
        <f>IF($B504="","",IF(N(IFERROR(INDEX(Bestand!$I$2:$I$121,MATCH($B504,Bestand!$A$2:$A$121,0)),""))=0,"",IFERROR(INDEX(Bestand!$I$2:$I$121,MATCH($B504,Bestand!$A$2:$A$121,0)),"")))</f>
        <v/>
      </c>
      <c r="F504" s="18">
        <f>IF(OR($B504="",$C504="",N($E504)=0),"",ROUND(N($C504)*N($E504),2))</f>
        <v/>
      </c>
      <c r="G504" s="15" t="n"/>
    </row>
    <row r="505">
      <c r="A505" s="19" t="n"/>
      <c r="B505" s="15" t="n"/>
      <c r="C505" s="16" t="n"/>
      <c r="D505" s="15" t="n"/>
      <c r="E505" s="18">
        <f>IF($B505="","",IF(N(IFERROR(INDEX(Bestand!$I$2:$I$121,MATCH($B505,Bestand!$A$2:$A$121,0)),""))=0,"",IFERROR(INDEX(Bestand!$I$2:$I$121,MATCH($B505,Bestand!$A$2:$A$121,0)),"")))</f>
        <v/>
      </c>
      <c r="F505" s="18">
        <f>IF(OR($B505="",$C505="",N($E505)=0),"",ROUND(N($C505)*N($E505),2))</f>
        <v/>
      </c>
      <c r="G505" s="15" t="n"/>
    </row>
    <row r="506">
      <c r="A506" s="19" t="n"/>
      <c r="B506" s="15" t="n"/>
      <c r="C506" s="16" t="n"/>
      <c r="D506" s="15" t="n"/>
      <c r="E506" s="18">
        <f>IF($B506="","",IF(N(IFERROR(INDEX(Bestand!$I$2:$I$121,MATCH($B506,Bestand!$A$2:$A$121,0)),""))=0,"",IFERROR(INDEX(Bestand!$I$2:$I$121,MATCH($B506,Bestand!$A$2:$A$121,0)),"")))</f>
        <v/>
      </c>
      <c r="F506" s="18">
        <f>IF(OR($B506="",$C506="",N($E506)=0),"",ROUND(N($C506)*N($E506),2))</f>
        <v/>
      </c>
      <c r="G506" s="15" t="n"/>
    </row>
    <row r="507">
      <c r="A507" s="19" t="n"/>
      <c r="B507" s="15" t="n"/>
      <c r="C507" s="16" t="n"/>
      <c r="D507" s="15" t="n"/>
      <c r="E507" s="18">
        <f>IF($B507="","",IF(N(IFERROR(INDEX(Bestand!$I$2:$I$121,MATCH($B507,Bestand!$A$2:$A$121,0)),""))=0,"",IFERROR(INDEX(Bestand!$I$2:$I$121,MATCH($B507,Bestand!$A$2:$A$121,0)),"")))</f>
        <v/>
      </c>
      <c r="F507" s="18">
        <f>IF(OR($B507="",$C507="",N($E507)=0),"",ROUND(N($C507)*N($E507),2))</f>
        <v/>
      </c>
      <c r="G507" s="15" t="n"/>
    </row>
    <row r="508">
      <c r="A508" s="19" t="n"/>
      <c r="B508" s="15" t="n"/>
      <c r="C508" s="16" t="n"/>
      <c r="D508" s="15" t="n"/>
      <c r="E508" s="18">
        <f>IF($B508="","",IF(N(IFERROR(INDEX(Bestand!$I$2:$I$121,MATCH($B508,Bestand!$A$2:$A$121,0)),""))=0,"",IFERROR(INDEX(Bestand!$I$2:$I$121,MATCH($B508,Bestand!$A$2:$A$121,0)),"")))</f>
        <v/>
      </c>
      <c r="F508" s="18">
        <f>IF(OR($B508="",$C508="",N($E508)=0),"",ROUND(N($C508)*N($E508),2))</f>
        <v/>
      </c>
      <c r="G508" s="15" t="n"/>
    </row>
    <row r="509">
      <c r="A509" s="19" t="n"/>
      <c r="B509" s="15" t="n"/>
      <c r="C509" s="16" t="n"/>
      <c r="D509" s="15" t="n"/>
      <c r="E509" s="18">
        <f>IF($B509="","",IF(N(IFERROR(INDEX(Bestand!$I$2:$I$121,MATCH($B509,Bestand!$A$2:$A$121,0)),""))=0,"",IFERROR(INDEX(Bestand!$I$2:$I$121,MATCH($B509,Bestand!$A$2:$A$121,0)),"")))</f>
        <v/>
      </c>
      <c r="F509" s="18">
        <f>IF(OR($B509="",$C509="",N($E509)=0),"",ROUND(N($C509)*N($E509),2))</f>
        <v/>
      </c>
      <c r="G509" s="15" t="n"/>
    </row>
    <row r="510">
      <c r="A510" s="19" t="n"/>
      <c r="B510" s="15" t="n"/>
      <c r="C510" s="16" t="n"/>
      <c r="D510" s="15" t="n"/>
      <c r="E510" s="18">
        <f>IF($B510="","",IF(N(IFERROR(INDEX(Bestand!$I$2:$I$121,MATCH($B510,Bestand!$A$2:$A$121,0)),""))=0,"",IFERROR(INDEX(Bestand!$I$2:$I$121,MATCH($B510,Bestand!$A$2:$A$121,0)),"")))</f>
        <v/>
      </c>
      <c r="F510" s="18">
        <f>IF(OR($B510="",$C510="",N($E510)=0),"",ROUND(N($C510)*N($E510),2))</f>
        <v/>
      </c>
      <c r="G510" s="15" t="n"/>
    </row>
    <row r="511">
      <c r="A511" s="19" t="n"/>
      <c r="B511" s="15" t="n"/>
      <c r="C511" s="16" t="n"/>
      <c r="D511" s="15" t="n"/>
      <c r="E511" s="18">
        <f>IF($B511="","",IF(N(IFERROR(INDEX(Bestand!$I$2:$I$121,MATCH($B511,Bestand!$A$2:$A$121,0)),""))=0,"",IFERROR(INDEX(Bestand!$I$2:$I$121,MATCH($B511,Bestand!$A$2:$A$121,0)),"")))</f>
        <v/>
      </c>
      <c r="F511" s="18">
        <f>IF(OR($B511="",$C511="",N($E511)=0),"",ROUND(N($C511)*N($E511),2))</f>
        <v/>
      </c>
      <c r="G511" s="15" t="n"/>
    </row>
    <row r="512">
      <c r="A512" s="19" t="n"/>
      <c r="B512" s="15" t="n"/>
      <c r="C512" s="16" t="n"/>
      <c r="D512" s="15" t="n"/>
      <c r="E512" s="18">
        <f>IF($B512="","",IF(N(IFERROR(INDEX(Bestand!$I$2:$I$121,MATCH($B512,Bestand!$A$2:$A$121,0)),""))=0,"",IFERROR(INDEX(Bestand!$I$2:$I$121,MATCH($B512,Bestand!$A$2:$A$121,0)),"")))</f>
        <v/>
      </c>
      <c r="F512" s="18">
        <f>IF(OR($B512="",$C512="",N($E512)=0),"",ROUND(N($C512)*N($E512),2))</f>
        <v/>
      </c>
      <c r="G512" s="15" t="n"/>
    </row>
    <row r="513">
      <c r="A513" s="19" t="n"/>
      <c r="B513" s="15" t="n"/>
      <c r="C513" s="16" t="n"/>
      <c r="D513" s="15" t="n"/>
      <c r="E513" s="18">
        <f>IF($B513="","",IF(N(IFERROR(INDEX(Bestand!$I$2:$I$121,MATCH($B513,Bestand!$A$2:$A$121,0)),""))=0,"",IFERROR(INDEX(Bestand!$I$2:$I$121,MATCH($B513,Bestand!$A$2:$A$121,0)),"")))</f>
        <v/>
      </c>
      <c r="F513" s="18">
        <f>IF(OR($B513="",$C513="",N($E513)=0),"",ROUND(N($C513)*N($E513),2))</f>
        <v/>
      </c>
      <c r="G513" s="15" t="n"/>
    </row>
    <row r="514">
      <c r="A514" s="19" t="n"/>
      <c r="B514" s="15" t="n"/>
      <c r="C514" s="16" t="n"/>
      <c r="D514" s="15" t="n"/>
      <c r="E514" s="18">
        <f>IF($B514="","",IF(N(IFERROR(INDEX(Bestand!$I$2:$I$121,MATCH($B514,Bestand!$A$2:$A$121,0)),""))=0,"",IFERROR(INDEX(Bestand!$I$2:$I$121,MATCH($B514,Bestand!$A$2:$A$121,0)),"")))</f>
        <v/>
      </c>
      <c r="F514" s="18">
        <f>IF(OR($B514="",$C514="",N($E514)=0),"",ROUND(N($C514)*N($E514),2))</f>
        <v/>
      </c>
      <c r="G514" s="15" t="n"/>
    </row>
    <row r="515">
      <c r="A515" s="19" t="n"/>
      <c r="B515" s="15" t="n"/>
      <c r="C515" s="16" t="n"/>
      <c r="D515" s="15" t="n"/>
      <c r="E515" s="18">
        <f>IF($B515="","",IF(N(IFERROR(INDEX(Bestand!$I$2:$I$121,MATCH($B515,Bestand!$A$2:$A$121,0)),""))=0,"",IFERROR(INDEX(Bestand!$I$2:$I$121,MATCH($B515,Bestand!$A$2:$A$121,0)),"")))</f>
        <v/>
      </c>
      <c r="F515" s="18">
        <f>IF(OR($B515="",$C515="",N($E515)=0),"",ROUND(N($C515)*N($E515),2))</f>
        <v/>
      </c>
      <c r="G515" s="15" t="n"/>
    </row>
    <row r="516">
      <c r="A516" s="19" t="n"/>
      <c r="B516" s="15" t="n"/>
      <c r="C516" s="16" t="n"/>
      <c r="D516" s="15" t="n"/>
      <c r="E516" s="18">
        <f>IF($B516="","",IF(N(IFERROR(INDEX(Bestand!$I$2:$I$121,MATCH($B516,Bestand!$A$2:$A$121,0)),""))=0,"",IFERROR(INDEX(Bestand!$I$2:$I$121,MATCH($B516,Bestand!$A$2:$A$121,0)),"")))</f>
        <v/>
      </c>
      <c r="F516" s="18">
        <f>IF(OR($B516="",$C516="",N($E516)=0),"",ROUND(N($C516)*N($E516),2))</f>
        <v/>
      </c>
      <c r="G516" s="15" t="n"/>
    </row>
    <row r="517">
      <c r="A517" s="19" t="n"/>
      <c r="B517" s="15" t="n"/>
      <c r="C517" s="16" t="n"/>
      <c r="D517" s="15" t="n"/>
      <c r="E517" s="18">
        <f>IF($B517="","",IF(N(IFERROR(INDEX(Bestand!$I$2:$I$121,MATCH($B517,Bestand!$A$2:$A$121,0)),""))=0,"",IFERROR(INDEX(Bestand!$I$2:$I$121,MATCH($B517,Bestand!$A$2:$A$121,0)),"")))</f>
        <v/>
      </c>
      <c r="F517" s="18">
        <f>IF(OR($B517="",$C517="",N($E517)=0),"",ROUND(N($C517)*N($E517),2))</f>
        <v/>
      </c>
      <c r="G517" s="15" t="n"/>
    </row>
    <row r="518">
      <c r="A518" s="19" t="n"/>
      <c r="B518" s="15" t="n"/>
      <c r="C518" s="16" t="n"/>
      <c r="D518" s="15" t="n"/>
      <c r="E518" s="18">
        <f>IF($B518="","",IF(N(IFERROR(INDEX(Bestand!$I$2:$I$121,MATCH($B518,Bestand!$A$2:$A$121,0)),""))=0,"",IFERROR(INDEX(Bestand!$I$2:$I$121,MATCH($B518,Bestand!$A$2:$A$121,0)),"")))</f>
        <v/>
      </c>
      <c r="F518" s="18">
        <f>IF(OR($B518="",$C518="",N($E518)=0),"",ROUND(N($C518)*N($E518),2))</f>
        <v/>
      </c>
      <c r="G518" s="15" t="n"/>
    </row>
    <row r="519">
      <c r="A519" s="19" t="n"/>
      <c r="B519" s="15" t="n"/>
      <c r="C519" s="16" t="n"/>
      <c r="D519" s="15" t="n"/>
      <c r="E519" s="18">
        <f>IF($B519="","",IF(N(IFERROR(INDEX(Bestand!$I$2:$I$121,MATCH($B519,Bestand!$A$2:$A$121,0)),""))=0,"",IFERROR(INDEX(Bestand!$I$2:$I$121,MATCH($B519,Bestand!$A$2:$A$121,0)),"")))</f>
        <v/>
      </c>
      <c r="F519" s="18">
        <f>IF(OR($B519="",$C519="",N($E519)=0),"",ROUND(N($C519)*N($E519),2))</f>
        <v/>
      </c>
      <c r="G519" s="15" t="n"/>
    </row>
    <row r="520">
      <c r="A520" s="19" t="n"/>
      <c r="B520" s="15" t="n"/>
      <c r="C520" s="16" t="n"/>
      <c r="D520" s="15" t="n"/>
      <c r="E520" s="18">
        <f>IF($B520="","",IF(N(IFERROR(INDEX(Bestand!$I$2:$I$121,MATCH($B520,Bestand!$A$2:$A$121,0)),""))=0,"",IFERROR(INDEX(Bestand!$I$2:$I$121,MATCH($B520,Bestand!$A$2:$A$121,0)),"")))</f>
        <v/>
      </c>
      <c r="F520" s="18">
        <f>IF(OR($B520="",$C520="",N($E520)=0),"",ROUND(N($C520)*N($E520),2))</f>
        <v/>
      </c>
      <c r="G520" s="15" t="n"/>
    </row>
    <row r="521">
      <c r="A521" s="19" t="n"/>
      <c r="B521" s="15" t="n"/>
      <c r="C521" s="16" t="n"/>
      <c r="D521" s="15" t="n"/>
      <c r="E521" s="18">
        <f>IF($B521="","",IF(N(IFERROR(INDEX(Bestand!$I$2:$I$121,MATCH($B521,Bestand!$A$2:$A$121,0)),""))=0,"",IFERROR(INDEX(Bestand!$I$2:$I$121,MATCH($B521,Bestand!$A$2:$A$121,0)),"")))</f>
        <v/>
      </c>
      <c r="F521" s="18">
        <f>IF(OR($B521="",$C521="",N($E521)=0),"",ROUND(N($C521)*N($E521),2))</f>
        <v/>
      </c>
      <c r="G521" s="15" t="n"/>
    </row>
    <row r="522">
      <c r="A522" s="19" t="n"/>
      <c r="B522" s="15" t="n"/>
      <c r="C522" s="16" t="n"/>
      <c r="D522" s="15" t="n"/>
      <c r="E522" s="18">
        <f>IF($B522="","",IF(N(IFERROR(INDEX(Bestand!$I$2:$I$121,MATCH($B522,Bestand!$A$2:$A$121,0)),""))=0,"",IFERROR(INDEX(Bestand!$I$2:$I$121,MATCH($B522,Bestand!$A$2:$A$121,0)),"")))</f>
        <v/>
      </c>
      <c r="F522" s="18">
        <f>IF(OR($B522="",$C522="",N($E522)=0),"",ROUND(N($C522)*N($E522),2))</f>
        <v/>
      </c>
      <c r="G522" s="15" t="n"/>
    </row>
    <row r="523">
      <c r="A523" s="19" t="n"/>
      <c r="B523" s="15" t="n"/>
      <c r="C523" s="16" t="n"/>
      <c r="D523" s="15" t="n"/>
      <c r="E523" s="18">
        <f>IF($B523="","",IF(N(IFERROR(INDEX(Bestand!$I$2:$I$121,MATCH($B523,Bestand!$A$2:$A$121,0)),""))=0,"",IFERROR(INDEX(Bestand!$I$2:$I$121,MATCH($B523,Bestand!$A$2:$A$121,0)),"")))</f>
        <v/>
      </c>
      <c r="F523" s="18">
        <f>IF(OR($B523="",$C523="",N($E523)=0),"",ROUND(N($C523)*N($E523),2))</f>
        <v/>
      </c>
      <c r="G523" s="15" t="n"/>
    </row>
    <row r="524">
      <c r="A524" s="19" t="n"/>
      <c r="B524" s="15" t="n"/>
      <c r="C524" s="16" t="n"/>
      <c r="D524" s="15" t="n"/>
      <c r="E524" s="18">
        <f>IF($B524="","",IF(N(IFERROR(INDEX(Bestand!$I$2:$I$121,MATCH($B524,Bestand!$A$2:$A$121,0)),""))=0,"",IFERROR(INDEX(Bestand!$I$2:$I$121,MATCH($B524,Bestand!$A$2:$A$121,0)),"")))</f>
        <v/>
      </c>
      <c r="F524" s="18">
        <f>IF(OR($B524="",$C524="",N($E524)=0),"",ROUND(N($C524)*N($E524),2))</f>
        <v/>
      </c>
      <c r="G524" s="15" t="n"/>
    </row>
    <row r="525">
      <c r="A525" s="19" t="n"/>
      <c r="B525" s="15" t="n"/>
      <c r="C525" s="16" t="n"/>
      <c r="D525" s="15" t="n"/>
      <c r="E525" s="18">
        <f>IF($B525="","",IF(N(IFERROR(INDEX(Bestand!$I$2:$I$121,MATCH($B525,Bestand!$A$2:$A$121,0)),""))=0,"",IFERROR(INDEX(Bestand!$I$2:$I$121,MATCH($B525,Bestand!$A$2:$A$121,0)),"")))</f>
        <v/>
      </c>
      <c r="F525" s="18">
        <f>IF(OR($B525="",$C525="",N($E525)=0),"",ROUND(N($C525)*N($E525),2))</f>
        <v/>
      </c>
      <c r="G525" s="15" t="n"/>
    </row>
    <row r="526">
      <c r="A526" s="19" t="n"/>
      <c r="B526" s="15" t="n"/>
      <c r="C526" s="16" t="n"/>
      <c r="D526" s="15" t="n"/>
      <c r="E526" s="18">
        <f>IF($B526="","",IF(N(IFERROR(INDEX(Bestand!$I$2:$I$121,MATCH($B526,Bestand!$A$2:$A$121,0)),""))=0,"",IFERROR(INDEX(Bestand!$I$2:$I$121,MATCH($B526,Bestand!$A$2:$A$121,0)),"")))</f>
        <v/>
      </c>
      <c r="F526" s="18">
        <f>IF(OR($B526="",$C526="",N($E526)=0),"",ROUND(N($C526)*N($E526),2))</f>
        <v/>
      </c>
      <c r="G526" s="15" t="n"/>
    </row>
    <row r="527">
      <c r="A527" s="19" t="n"/>
      <c r="B527" s="15" t="n"/>
      <c r="C527" s="16" t="n"/>
      <c r="D527" s="15" t="n"/>
      <c r="E527" s="18">
        <f>IF($B527="","",IF(N(IFERROR(INDEX(Bestand!$I$2:$I$121,MATCH($B527,Bestand!$A$2:$A$121,0)),""))=0,"",IFERROR(INDEX(Bestand!$I$2:$I$121,MATCH($B527,Bestand!$A$2:$A$121,0)),"")))</f>
        <v/>
      </c>
      <c r="F527" s="18">
        <f>IF(OR($B527="",$C527="",N($E527)=0),"",ROUND(N($C527)*N($E527),2))</f>
        <v/>
      </c>
      <c r="G527" s="15" t="n"/>
    </row>
    <row r="528">
      <c r="A528" s="19" t="n"/>
      <c r="B528" s="15" t="n"/>
      <c r="C528" s="16" t="n"/>
      <c r="D528" s="15" t="n"/>
      <c r="E528" s="18">
        <f>IF($B528="","",IF(N(IFERROR(INDEX(Bestand!$I$2:$I$121,MATCH($B528,Bestand!$A$2:$A$121,0)),""))=0,"",IFERROR(INDEX(Bestand!$I$2:$I$121,MATCH($B528,Bestand!$A$2:$A$121,0)),"")))</f>
        <v/>
      </c>
      <c r="F528" s="18">
        <f>IF(OR($B528="",$C528="",N($E528)=0),"",ROUND(N($C528)*N($E528),2))</f>
        <v/>
      </c>
      <c r="G528" s="15" t="n"/>
    </row>
    <row r="529">
      <c r="A529" s="19" t="n"/>
      <c r="B529" s="15" t="n"/>
      <c r="C529" s="16" t="n"/>
      <c r="D529" s="15" t="n"/>
      <c r="E529" s="18">
        <f>IF($B529="","",IF(N(IFERROR(INDEX(Bestand!$I$2:$I$121,MATCH($B529,Bestand!$A$2:$A$121,0)),""))=0,"",IFERROR(INDEX(Bestand!$I$2:$I$121,MATCH($B529,Bestand!$A$2:$A$121,0)),"")))</f>
        <v/>
      </c>
      <c r="F529" s="18">
        <f>IF(OR($B529="",$C529="",N($E529)=0),"",ROUND(N($C529)*N($E529),2))</f>
        <v/>
      </c>
      <c r="G529" s="15" t="n"/>
    </row>
    <row r="530">
      <c r="A530" s="19" t="n"/>
      <c r="B530" s="15" t="n"/>
      <c r="C530" s="16" t="n"/>
      <c r="D530" s="15" t="n"/>
      <c r="E530" s="18">
        <f>IF($B530="","",IF(N(IFERROR(INDEX(Bestand!$I$2:$I$121,MATCH($B530,Bestand!$A$2:$A$121,0)),""))=0,"",IFERROR(INDEX(Bestand!$I$2:$I$121,MATCH($B530,Bestand!$A$2:$A$121,0)),"")))</f>
        <v/>
      </c>
      <c r="F530" s="18">
        <f>IF(OR($B530="",$C530="",N($E530)=0),"",ROUND(N($C530)*N($E530),2))</f>
        <v/>
      </c>
      <c r="G530" s="15" t="n"/>
    </row>
    <row r="531">
      <c r="A531" s="19" t="n"/>
      <c r="B531" s="15" t="n"/>
      <c r="C531" s="16" t="n"/>
      <c r="D531" s="15" t="n"/>
      <c r="E531" s="18">
        <f>IF($B531="","",IF(N(IFERROR(INDEX(Bestand!$I$2:$I$121,MATCH($B531,Bestand!$A$2:$A$121,0)),""))=0,"",IFERROR(INDEX(Bestand!$I$2:$I$121,MATCH($B531,Bestand!$A$2:$A$121,0)),"")))</f>
        <v/>
      </c>
      <c r="F531" s="18">
        <f>IF(OR($B531="",$C531="",N($E531)=0),"",ROUND(N($C531)*N($E531),2))</f>
        <v/>
      </c>
      <c r="G531" s="15" t="n"/>
    </row>
    <row r="532">
      <c r="A532" s="19" t="n"/>
      <c r="B532" s="15" t="n"/>
      <c r="C532" s="16" t="n"/>
      <c r="D532" s="15" t="n"/>
      <c r="E532" s="18">
        <f>IF($B532="","",IF(N(IFERROR(INDEX(Bestand!$I$2:$I$121,MATCH($B532,Bestand!$A$2:$A$121,0)),""))=0,"",IFERROR(INDEX(Bestand!$I$2:$I$121,MATCH($B532,Bestand!$A$2:$A$121,0)),"")))</f>
        <v/>
      </c>
      <c r="F532" s="18">
        <f>IF(OR($B532="",$C532="",N($E532)=0),"",ROUND(N($C532)*N($E532),2))</f>
        <v/>
      </c>
      <c r="G532" s="15" t="n"/>
    </row>
    <row r="533">
      <c r="A533" s="19" t="n"/>
      <c r="B533" s="15" t="n"/>
      <c r="C533" s="16" t="n"/>
      <c r="D533" s="15" t="n"/>
      <c r="E533" s="18">
        <f>IF($B533="","",IF(N(IFERROR(INDEX(Bestand!$I$2:$I$121,MATCH($B533,Bestand!$A$2:$A$121,0)),""))=0,"",IFERROR(INDEX(Bestand!$I$2:$I$121,MATCH($B533,Bestand!$A$2:$A$121,0)),"")))</f>
        <v/>
      </c>
      <c r="F533" s="18">
        <f>IF(OR($B533="",$C533="",N($E533)=0),"",ROUND(N($C533)*N($E533),2))</f>
        <v/>
      </c>
      <c r="G533" s="15" t="n"/>
    </row>
    <row r="534">
      <c r="A534" s="19" t="n"/>
      <c r="B534" s="15" t="n"/>
      <c r="C534" s="16" t="n"/>
      <c r="D534" s="15" t="n"/>
      <c r="E534" s="18">
        <f>IF($B534="","",IF(N(IFERROR(INDEX(Bestand!$I$2:$I$121,MATCH($B534,Bestand!$A$2:$A$121,0)),""))=0,"",IFERROR(INDEX(Bestand!$I$2:$I$121,MATCH($B534,Bestand!$A$2:$A$121,0)),"")))</f>
        <v/>
      </c>
      <c r="F534" s="18">
        <f>IF(OR($B534="",$C534="",N($E534)=0),"",ROUND(N($C534)*N($E534),2))</f>
        <v/>
      </c>
      <c r="G534" s="15" t="n"/>
    </row>
    <row r="535">
      <c r="A535" s="19" t="n"/>
      <c r="B535" s="15" t="n"/>
      <c r="C535" s="16" t="n"/>
      <c r="D535" s="15" t="n"/>
      <c r="E535" s="18">
        <f>IF($B535="","",IF(N(IFERROR(INDEX(Bestand!$I$2:$I$121,MATCH($B535,Bestand!$A$2:$A$121,0)),""))=0,"",IFERROR(INDEX(Bestand!$I$2:$I$121,MATCH($B535,Bestand!$A$2:$A$121,0)),"")))</f>
        <v/>
      </c>
      <c r="F535" s="18">
        <f>IF(OR($B535="",$C535="",N($E535)=0),"",ROUND(N($C535)*N($E535),2))</f>
        <v/>
      </c>
      <c r="G535" s="15" t="n"/>
    </row>
    <row r="536">
      <c r="A536" s="19" t="n"/>
      <c r="B536" s="15" t="n"/>
      <c r="C536" s="16" t="n"/>
      <c r="D536" s="15" t="n"/>
      <c r="E536" s="18">
        <f>IF($B536="","",IF(N(IFERROR(INDEX(Bestand!$I$2:$I$121,MATCH($B536,Bestand!$A$2:$A$121,0)),""))=0,"",IFERROR(INDEX(Bestand!$I$2:$I$121,MATCH($B536,Bestand!$A$2:$A$121,0)),"")))</f>
        <v/>
      </c>
      <c r="F536" s="18">
        <f>IF(OR($B536="",$C536="",N($E536)=0),"",ROUND(N($C536)*N($E536),2))</f>
        <v/>
      </c>
      <c r="G536" s="15" t="n"/>
    </row>
    <row r="537">
      <c r="A537" s="19" t="n"/>
      <c r="B537" s="15" t="n"/>
      <c r="C537" s="16" t="n"/>
      <c r="D537" s="15" t="n"/>
      <c r="E537" s="18">
        <f>IF($B537="","",IF(N(IFERROR(INDEX(Bestand!$I$2:$I$121,MATCH($B537,Bestand!$A$2:$A$121,0)),""))=0,"",IFERROR(INDEX(Bestand!$I$2:$I$121,MATCH($B537,Bestand!$A$2:$A$121,0)),"")))</f>
        <v/>
      </c>
      <c r="F537" s="18">
        <f>IF(OR($B537="",$C537="",N($E537)=0),"",ROUND(N($C537)*N($E537),2))</f>
        <v/>
      </c>
      <c r="G537" s="15" t="n"/>
    </row>
    <row r="538">
      <c r="A538" s="19" t="n"/>
      <c r="B538" s="15" t="n"/>
      <c r="C538" s="16" t="n"/>
      <c r="D538" s="15" t="n"/>
      <c r="E538" s="18">
        <f>IF($B538="","",IF(N(IFERROR(INDEX(Bestand!$I$2:$I$121,MATCH($B538,Bestand!$A$2:$A$121,0)),""))=0,"",IFERROR(INDEX(Bestand!$I$2:$I$121,MATCH($B538,Bestand!$A$2:$A$121,0)),"")))</f>
        <v/>
      </c>
      <c r="F538" s="18">
        <f>IF(OR($B538="",$C538="",N($E538)=0),"",ROUND(N($C538)*N($E538),2))</f>
        <v/>
      </c>
      <c r="G538" s="15" t="n"/>
    </row>
    <row r="539">
      <c r="A539" s="19" t="n"/>
      <c r="B539" s="15" t="n"/>
      <c r="C539" s="16" t="n"/>
      <c r="D539" s="15" t="n"/>
      <c r="E539" s="18">
        <f>IF($B539="","",IF(N(IFERROR(INDEX(Bestand!$I$2:$I$121,MATCH($B539,Bestand!$A$2:$A$121,0)),""))=0,"",IFERROR(INDEX(Bestand!$I$2:$I$121,MATCH($B539,Bestand!$A$2:$A$121,0)),"")))</f>
        <v/>
      </c>
      <c r="F539" s="18">
        <f>IF(OR($B539="",$C539="",N($E539)=0),"",ROUND(N($C539)*N($E539),2))</f>
        <v/>
      </c>
      <c r="G539" s="15" t="n"/>
    </row>
    <row r="540">
      <c r="A540" s="19" t="n"/>
      <c r="B540" s="15" t="n"/>
      <c r="C540" s="16" t="n"/>
      <c r="D540" s="15" t="n"/>
      <c r="E540" s="18">
        <f>IF($B540="","",IF(N(IFERROR(INDEX(Bestand!$I$2:$I$121,MATCH($B540,Bestand!$A$2:$A$121,0)),""))=0,"",IFERROR(INDEX(Bestand!$I$2:$I$121,MATCH($B540,Bestand!$A$2:$A$121,0)),"")))</f>
        <v/>
      </c>
      <c r="F540" s="18">
        <f>IF(OR($B540="",$C540="",N($E540)=0),"",ROUND(N($C540)*N($E540),2))</f>
        <v/>
      </c>
      <c r="G540" s="15" t="n"/>
    </row>
    <row r="541">
      <c r="A541" s="19" t="n"/>
      <c r="B541" s="15" t="n"/>
      <c r="C541" s="16" t="n"/>
      <c r="D541" s="15" t="n"/>
      <c r="E541" s="18">
        <f>IF($B541="","",IF(N(IFERROR(INDEX(Bestand!$I$2:$I$121,MATCH($B541,Bestand!$A$2:$A$121,0)),""))=0,"",IFERROR(INDEX(Bestand!$I$2:$I$121,MATCH($B541,Bestand!$A$2:$A$121,0)),"")))</f>
        <v/>
      </c>
      <c r="F541" s="18">
        <f>IF(OR($B541="",$C541="",N($E541)=0),"",ROUND(N($C541)*N($E541),2))</f>
        <v/>
      </c>
      <c r="G541" s="15" t="n"/>
    </row>
    <row r="542">
      <c r="A542" s="19" t="n"/>
      <c r="B542" s="15" t="n"/>
      <c r="C542" s="16" t="n"/>
      <c r="D542" s="15" t="n"/>
      <c r="E542" s="18">
        <f>IF($B542="","",IF(N(IFERROR(INDEX(Bestand!$I$2:$I$121,MATCH($B542,Bestand!$A$2:$A$121,0)),""))=0,"",IFERROR(INDEX(Bestand!$I$2:$I$121,MATCH($B542,Bestand!$A$2:$A$121,0)),"")))</f>
        <v/>
      </c>
      <c r="F542" s="18">
        <f>IF(OR($B542="",$C542="",N($E542)=0),"",ROUND(N($C542)*N($E542),2))</f>
        <v/>
      </c>
      <c r="G542" s="15" t="n"/>
    </row>
    <row r="543">
      <c r="A543" s="19" t="n"/>
      <c r="B543" s="15" t="n"/>
      <c r="C543" s="16" t="n"/>
      <c r="D543" s="15" t="n"/>
      <c r="E543" s="18">
        <f>IF($B543="","",IF(N(IFERROR(INDEX(Bestand!$I$2:$I$121,MATCH($B543,Bestand!$A$2:$A$121,0)),""))=0,"",IFERROR(INDEX(Bestand!$I$2:$I$121,MATCH($B543,Bestand!$A$2:$A$121,0)),"")))</f>
        <v/>
      </c>
      <c r="F543" s="18">
        <f>IF(OR($B543="",$C543="",N($E543)=0),"",ROUND(N($C543)*N($E543),2))</f>
        <v/>
      </c>
      <c r="G543" s="15" t="n"/>
    </row>
    <row r="544">
      <c r="A544" s="19" t="n"/>
      <c r="B544" s="15" t="n"/>
      <c r="C544" s="16" t="n"/>
      <c r="D544" s="15" t="n"/>
      <c r="E544" s="18">
        <f>IF($B544="","",IF(N(IFERROR(INDEX(Bestand!$I$2:$I$121,MATCH($B544,Bestand!$A$2:$A$121,0)),""))=0,"",IFERROR(INDEX(Bestand!$I$2:$I$121,MATCH($B544,Bestand!$A$2:$A$121,0)),"")))</f>
        <v/>
      </c>
      <c r="F544" s="18">
        <f>IF(OR($B544="",$C544="",N($E544)=0),"",ROUND(N($C544)*N($E544),2))</f>
        <v/>
      </c>
      <c r="G544" s="15" t="n"/>
    </row>
    <row r="545">
      <c r="A545" s="19" t="n"/>
      <c r="B545" s="15" t="n"/>
      <c r="C545" s="16" t="n"/>
      <c r="D545" s="15" t="n"/>
      <c r="E545" s="18">
        <f>IF($B545="","",IF(N(IFERROR(INDEX(Bestand!$I$2:$I$121,MATCH($B545,Bestand!$A$2:$A$121,0)),""))=0,"",IFERROR(INDEX(Bestand!$I$2:$I$121,MATCH($B545,Bestand!$A$2:$A$121,0)),"")))</f>
        <v/>
      </c>
      <c r="F545" s="18">
        <f>IF(OR($B545="",$C545="",N($E545)=0),"",ROUND(N($C545)*N($E545),2))</f>
        <v/>
      </c>
      <c r="G545" s="15" t="n"/>
    </row>
    <row r="546">
      <c r="A546" s="19" t="n"/>
      <c r="B546" s="15" t="n"/>
      <c r="C546" s="16" t="n"/>
      <c r="D546" s="15" t="n"/>
      <c r="E546" s="18">
        <f>IF($B546="","",IF(N(IFERROR(INDEX(Bestand!$I$2:$I$121,MATCH($B546,Bestand!$A$2:$A$121,0)),""))=0,"",IFERROR(INDEX(Bestand!$I$2:$I$121,MATCH($B546,Bestand!$A$2:$A$121,0)),"")))</f>
        <v/>
      </c>
      <c r="F546" s="18">
        <f>IF(OR($B546="",$C546="",N($E546)=0),"",ROUND(N($C546)*N($E546),2))</f>
        <v/>
      </c>
      <c r="G546" s="15" t="n"/>
    </row>
    <row r="547">
      <c r="A547" s="19" t="n"/>
      <c r="B547" s="15" t="n"/>
      <c r="C547" s="16" t="n"/>
      <c r="D547" s="15" t="n"/>
      <c r="E547" s="18">
        <f>IF($B547="","",IF(N(IFERROR(INDEX(Bestand!$I$2:$I$121,MATCH($B547,Bestand!$A$2:$A$121,0)),""))=0,"",IFERROR(INDEX(Bestand!$I$2:$I$121,MATCH($B547,Bestand!$A$2:$A$121,0)),"")))</f>
        <v/>
      </c>
      <c r="F547" s="18">
        <f>IF(OR($B547="",$C547="",N($E547)=0),"",ROUND(N($C547)*N($E547),2))</f>
        <v/>
      </c>
      <c r="G547" s="15" t="n"/>
    </row>
    <row r="548">
      <c r="A548" s="19" t="n"/>
      <c r="B548" s="15" t="n"/>
      <c r="C548" s="16" t="n"/>
      <c r="D548" s="15" t="n"/>
      <c r="E548" s="18">
        <f>IF($B548="","",IF(N(IFERROR(INDEX(Bestand!$I$2:$I$121,MATCH($B548,Bestand!$A$2:$A$121,0)),""))=0,"",IFERROR(INDEX(Bestand!$I$2:$I$121,MATCH($B548,Bestand!$A$2:$A$121,0)),"")))</f>
        <v/>
      </c>
      <c r="F548" s="18">
        <f>IF(OR($B548="",$C548="",N($E548)=0),"",ROUND(N($C548)*N($E548),2))</f>
        <v/>
      </c>
      <c r="G548" s="15" t="n"/>
    </row>
    <row r="549">
      <c r="A549" s="19" t="n"/>
      <c r="B549" s="15" t="n"/>
      <c r="C549" s="16" t="n"/>
      <c r="D549" s="15" t="n"/>
      <c r="E549" s="18">
        <f>IF($B549="","",IF(N(IFERROR(INDEX(Bestand!$I$2:$I$121,MATCH($B549,Bestand!$A$2:$A$121,0)),""))=0,"",IFERROR(INDEX(Bestand!$I$2:$I$121,MATCH($B549,Bestand!$A$2:$A$121,0)),"")))</f>
        <v/>
      </c>
      <c r="F549" s="18">
        <f>IF(OR($B549="",$C549="",N($E549)=0),"",ROUND(N($C549)*N($E549),2))</f>
        <v/>
      </c>
      <c r="G549" s="15" t="n"/>
    </row>
    <row r="550">
      <c r="A550" s="19" t="n"/>
      <c r="B550" s="15" t="n"/>
      <c r="C550" s="16" t="n"/>
      <c r="D550" s="15" t="n"/>
      <c r="E550" s="18">
        <f>IF($B550="","",IF(N(IFERROR(INDEX(Bestand!$I$2:$I$121,MATCH($B550,Bestand!$A$2:$A$121,0)),""))=0,"",IFERROR(INDEX(Bestand!$I$2:$I$121,MATCH($B550,Bestand!$A$2:$A$121,0)),"")))</f>
        <v/>
      </c>
      <c r="F550" s="18">
        <f>IF(OR($B550="",$C550="",N($E550)=0),"",ROUND(N($C550)*N($E550),2))</f>
        <v/>
      </c>
      <c r="G550" s="15" t="n"/>
    </row>
    <row r="551">
      <c r="A551" s="19" t="n"/>
      <c r="B551" s="15" t="n"/>
      <c r="C551" s="16" t="n"/>
      <c r="D551" s="15" t="n"/>
      <c r="E551" s="18">
        <f>IF($B551="","",IF(N(IFERROR(INDEX(Bestand!$I$2:$I$121,MATCH($B551,Bestand!$A$2:$A$121,0)),""))=0,"",IFERROR(INDEX(Bestand!$I$2:$I$121,MATCH($B551,Bestand!$A$2:$A$121,0)),"")))</f>
        <v/>
      </c>
      <c r="F551" s="18">
        <f>IF(OR($B551="",$C551="",N($E551)=0),"",ROUND(N($C551)*N($E551),2))</f>
        <v/>
      </c>
      <c r="G551" s="15" t="n"/>
    </row>
    <row r="552">
      <c r="A552" s="19" t="n"/>
      <c r="B552" s="15" t="n"/>
      <c r="C552" s="16" t="n"/>
      <c r="D552" s="15" t="n"/>
      <c r="E552" s="18">
        <f>IF($B552="","",IF(N(IFERROR(INDEX(Bestand!$I$2:$I$121,MATCH($B552,Bestand!$A$2:$A$121,0)),""))=0,"",IFERROR(INDEX(Bestand!$I$2:$I$121,MATCH($B552,Bestand!$A$2:$A$121,0)),"")))</f>
        <v/>
      </c>
      <c r="F552" s="18">
        <f>IF(OR($B552="",$C552="",N($E552)=0),"",ROUND(N($C552)*N($E552),2))</f>
        <v/>
      </c>
      <c r="G552" s="15" t="n"/>
    </row>
    <row r="553">
      <c r="A553" s="19" t="n"/>
      <c r="B553" s="15" t="n"/>
      <c r="C553" s="16" t="n"/>
      <c r="D553" s="15" t="n"/>
      <c r="E553" s="18">
        <f>IF($B553="","",IF(N(IFERROR(INDEX(Bestand!$I$2:$I$121,MATCH($B553,Bestand!$A$2:$A$121,0)),""))=0,"",IFERROR(INDEX(Bestand!$I$2:$I$121,MATCH($B553,Bestand!$A$2:$A$121,0)),"")))</f>
        <v/>
      </c>
      <c r="F553" s="18">
        <f>IF(OR($B553="",$C553="",N($E553)=0),"",ROUND(N($C553)*N($E553),2))</f>
        <v/>
      </c>
      <c r="G553" s="15" t="n"/>
    </row>
    <row r="554">
      <c r="A554" s="19" t="n"/>
      <c r="B554" s="15" t="n"/>
      <c r="C554" s="16" t="n"/>
      <c r="D554" s="15" t="n"/>
      <c r="E554" s="18">
        <f>IF($B554="","",IF(N(IFERROR(INDEX(Bestand!$I$2:$I$121,MATCH($B554,Bestand!$A$2:$A$121,0)),""))=0,"",IFERROR(INDEX(Bestand!$I$2:$I$121,MATCH($B554,Bestand!$A$2:$A$121,0)),"")))</f>
        <v/>
      </c>
      <c r="F554" s="18">
        <f>IF(OR($B554="",$C554="",N($E554)=0),"",ROUND(N($C554)*N($E554),2))</f>
        <v/>
      </c>
      <c r="G554" s="15" t="n"/>
    </row>
    <row r="555">
      <c r="A555" s="19" t="n"/>
      <c r="B555" s="15" t="n"/>
      <c r="C555" s="16" t="n"/>
      <c r="D555" s="15" t="n"/>
      <c r="E555" s="18">
        <f>IF($B555="","",IF(N(IFERROR(INDEX(Bestand!$I$2:$I$121,MATCH($B555,Bestand!$A$2:$A$121,0)),""))=0,"",IFERROR(INDEX(Bestand!$I$2:$I$121,MATCH($B555,Bestand!$A$2:$A$121,0)),"")))</f>
        <v/>
      </c>
      <c r="F555" s="18">
        <f>IF(OR($B555="",$C555="",N($E555)=0),"",ROUND(N($C555)*N($E555),2))</f>
        <v/>
      </c>
      <c r="G555" s="15" t="n"/>
    </row>
    <row r="556">
      <c r="A556" s="19" t="n"/>
      <c r="B556" s="15" t="n"/>
      <c r="C556" s="16" t="n"/>
      <c r="D556" s="15" t="n"/>
      <c r="E556" s="18">
        <f>IF($B556="","",IF(N(IFERROR(INDEX(Bestand!$I$2:$I$121,MATCH($B556,Bestand!$A$2:$A$121,0)),""))=0,"",IFERROR(INDEX(Bestand!$I$2:$I$121,MATCH($B556,Bestand!$A$2:$A$121,0)),"")))</f>
        <v/>
      </c>
      <c r="F556" s="18">
        <f>IF(OR($B556="",$C556="",N($E556)=0),"",ROUND(N($C556)*N($E556),2))</f>
        <v/>
      </c>
      <c r="G556" s="15" t="n"/>
    </row>
    <row r="557">
      <c r="A557" s="19" t="n"/>
      <c r="B557" s="15" t="n"/>
      <c r="C557" s="16" t="n"/>
      <c r="D557" s="15" t="n"/>
      <c r="E557" s="18">
        <f>IF($B557="","",IF(N(IFERROR(INDEX(Bestand!$I$2:$I$121,MATCH($B557,Bestand!$A$2:$A$121,0)),""))=0,"",IFERROR(INDEX(Bestand!$I$2:$I$121,MATCH($B557,Bestand!$A$2:$A$121,0)),"")))</f>
        <v/>
      </c>
      <c r="F557" s="18">
        <f>IF(OR($B557="",$C557="",N($E557)=0),"",ROUND(N($C557)*N($E557),2))</f>
        <v/>
      </c>
      <c r="G557" s="15" t="n"/>
    </row>
    <row r="558">
      <c r="A558" s="19" t="n"/>
      <c r="B558" s="15" t="n"/>
      <c r="C558" s="16" t="n"/>
      <c r="D558" s="15" t="n"/>
      <c r="E558" s="18">
        <f>IF($B558="","",IF(N(IFERROR(INDEX(Bestand!$I$2:$I$121,MATCH($B558,Bestand!$A$2:$A$121,0)),""))=0,"",IFERROR(INDEX(Bestand!$I$2:$I$121,MATCH($B558,Bestand!$A$2:$A$121,0)),"")))</f>
        <v/>
      </c>
      <c r="F558" s="18">
        <f>IF(OR($B558="",$C558="",N($E558)=0),"",ROUND(N($C558)*N($E558),2))</f>
        <v/>
      </c>
      <c r="G558" s="15" t="n"/>
    </row>
    <row r="559">
      <c r="A559" s="19" t="n"/>
      <c r="B559" s="15" t="n"/>
      <c r="C559" s="16" t="n"/>
      <c r="D559" s="15" t="n"/>
      <c r="E559" s="18">
        <f>IF($B559="","",IF(N(IFERROR(INDEX(Bestand!$I$2:$I$121,MATCH($B559,Bestand!$A$2:$A$121,0)),""))=0,"",IFERROR(INDEX(Bestand!$I$2:$I$121,MATCH($B559,Bestand!$A$2:$A$121,0)),"")))</f>
        <v/>
      </c>
      <c r="F559" s="18">
        <f>IF(OR($B559="",$C559="",N($E559)=0),"",ROUND(N($C559)*N($E559),2))</f>
        <v/>
      </c>
      <c r="G559" s="15" t="n"/>
    </row>
    <row r="560">
      <c r="A560" s="19" t="n"/>
      <c r="B560" s="15" t="n"/>
      <c r="C560" s="16" t="n"/>
      <c r="D560" s="15" t="n"/>
      <c r="E560" s="18">
        <f>IF($B560="","",IF(N(IFERROR(INDEX(Bestand!$I$2:$I$121,MATCH($B560,Bestand!$A$2:$A$121,0)),""))=0,"",IFERROR(INDEX(Bestand!$I$2:$I$121,MATCH($B560,Bestand!$A$2:$A$121,0)),"")))</f>
        <v/>
      </c>
      <c r="F560" s="18">
        <f>IF(OR($B560="",$C560="",N($E560)=0),"",ROUND(N($C560)*N($E560),2))</f>
        <v/>
      </c>
      <c r="G560" s="15" t="n"/>
    </row>
    <row r="561">
      <c r="A561" s="19" t="n"/>
      <c r="B561" s="15" t="n"/>
      <c r="C561" s="16" t="n"/>
      <c r="D561" s="15" t="n"/>
      <c r="E561" s="18">
        <f>IF($B561="","",IF(N(IFERROR(INDEX(Bestand!$I$2:$I$121,MATCH($B561,Bestand!$A$2:$A$121,0)),""))=0,"",IFERROR(INDEX(Bestand!$I$2:$I$121,MATCH($B561,Bestand!$A$2:$A$121,0)),"")))</f>
        <v/>
      </c>
      <c r="F561" s="18">
        <f>IF(OR($B561="",$C561="",N($E561)=0),"",ROUND(N($C561)*N($E561),2))</f>
        <v/>
      </c>
      <c r="G561" s="15" t="n"/>
    </row>
    <row r="562">
      <c r="A562" s="19" t="n"/>
      <c r="B562" s="15" t="n"/>
      <c r="C562" s="16" t="n"/>
      <c r="D562" s="15" t="n"/>
      <c r="E562" s="18">
        <f>IF($B562="","",IF(N(IFERROR(INDEX(Bestand!$I$2:$I$121,MATCH($B562,Bestand!$A$2:$A$121,0)),""))=0,"",IFERROR(INDEX(Bestand!$I$2:$I$121,MATCH($B562,Bestand!$A$2:$A$121,0)),"")))</f>
        <v/>
      </c>
      <c r="F562" s="18">
        <f>IF(OR($B562="",$C562="",N($E562)=0),"",ROUND(N($C562)*N($E562),2))</f>
        <v/>
      </c>
      <c r="G562" s="15" t="n"/>
    </row>
    <row r="563">
      <c r="A563" s="19" t="n"/>
      <c r="B563" s="15" t="n"/>
      <c r="C563" s="16" t="n"/>
      <c r="D563" s="15" t="n"/>
      <c r="E563" s="18">
        <f>IF($B563="","",IF(N(IFERROR(INDEX(Bestand!$I$2:$I$121,MATCH($B563,Bestand!$A$2:$A$121,0)),""))=0,"",IFERROR(INDEX(Bestand!$I$2:$I$121,MATCH($B563,Bestand!$A$2:$A$121,0)),"")))</f>
        <v/>
      </c>
      <c r="F563" s="18">
        <f>IF(OR($B563="",$C563="",N($E563)=0),"",ROUND(N($C563)*N($E563),2))</f>
        <v/>
      </c>
      <c r="G563" s="15" t="n"/>
    </row>
    <row r="564">
      <c r="A564" s="19" t="n"/>
      <c r="B564" s="15" t="n"/>
      <c r="C564" s="16" t="n"/>
      <c r="D564" s="15" t="n"/>
      <c r="E564" s="18">
        <f>IF($B564="","",IF(N(IFERROR(INDEX(Bestand!$I$2:$I$121,MATCH($B564,Bestand!$A$2:$A$121,0)),""))=0,"",IFERROR(INDEX(Bestand!$I$2:$I$121,MATCH($B564,Bestand!$A$2:$A$121,0)),"")))</f>
        <v/>
      </c>
      <c r="F564" s="18">
        <f>IF(OR($B564="",$C564="",N($E564)=0),"",ROUND(N($C564)*N($E564),2))</f>
        <v/>
      </c>
      <c r="G564" s="15" t="n"/>
    </row>
    <row r="565">
      <c r="A565" s="19" t="n"/>
      <c r="B565" s="15" t="n"/>
      <c r="C565" s="16" t="n"/>
      <c r="D565" s="15" t="n"/>
      <c r="E565" s="18">
        <f>IF($B565="","",IF(N(IFERROR(INDEX(Bestand!$I$2:$I$121,MATCH($B565,Bestand!$A$2:$A$121,0)),""))=0,"",IFERROR(INDEX(Bestand!$I$2:$I$121,MATCH($B565,Bestand!$A$2:$A$121,0)),"")))</f>
        <v/>
      </c>
      <c r="F565" s="18">
        <f>IF(OR($B565="",$C565="",N($E565)=0),"",ROUND(N($C565)*N($E565),2))</f>
        <v/>
      </c>
      <c r="G565" s="15" t="n"/>
    </row>
    <row r="566">
      <c r="A566" s="19" t="n"/>
      <c r="B566" s="15" t="n"/>
      <c r="C566" s="16" t="n"/>
      <c r="D566" s="15" t="n"/>
      <c r="E566" s="18">
        <f>IF($B566="","",IF(N(IFERROR(INDEX(Bestand!$I$2:$I$121,MATCH($B566,Bestand!$A$2:$A$121,0)),""))=0,"",IFERROR(INDEX(Bestand!$I$2:$I$121,MATCH($B566,Bestand!$A$2:$A$121,0)),"")))</f>
        <v/>
      </c>
      <c r="F566" s="18">
        <f>IF(OR($B566="",$C566="",N($E566)=0),"",ROUND(N($C566)*N($E566),2))</f>
        <v/>
      </c>
      <c r="G566" s="15" t="n"/>
    </row>
    <row r="567">
      <c r="A567" s="19" t="n"/>
      <c r="B567" s="15" t="n"/>
      <c r="C567" s="16" t="n"/>
      <c r="D567" s="15" t="n"/>
      <c r="E567" s="18">
        <f>IF($B567="","",IF(N(IFERROR(INDEX(Bestand!$I$2:$I$121,MATCH($B567,Bestand!$A$2:$A$121,0)),""))=0,"",IFERROR(INDEX(Bestand!$I$2:$I$121,MATCH($B567,Bestand!$A$2:$A$121,0)),"")))</f>
        <v/>
      </c>
      <c r="F567" s="18">
        <f>IF(OR($B567="",$C567="",N($E567)=0),"",ROUND(N($C567)*N($E567),2))</f>
        <v/>
      </c>
      <c r="G567" s="15" t="n"/>
    </row>
    <row r="568">
      <c r="A568" s="19" t="n"/>
      <c r="B568" s="15" t="n"/>
      <c r="C568" s="16" t="n"/>
      <c r="D568" s="15" t="n"/>
      <c r="E568" s="18">
        <f>IF($B568="","",IF(N(IFERROR(INDEX(Bestand!$I$2:$I$121,MATCH($B568,Bestand!$A$2:$A$121,0)),""))=0,"",IFERROR(INDEX(Bestand!$I$2:$I$121,MATCH($B568,Bestand!$A$2:$A$121,0)),"")))</f>
        <v/>
      </c>
      <c r="F568" s="18">
        <f>IF(OR($B568="",$C568="",N($E568)=0),"",ROUND(N($C568)*N($E568),2))</f>
        <v/>
      </c>
      <c r="G568" s="15" t="n"/>
    </row>
    <row r="569">
      <c r="A569" s="19" t="n"/>
      <c r="B569" s="15" t="n"/>
      <c r="C569" s="16" t="n"/>
      <c r="D569" s="15" t="n"/>
      <c r="E569" s="18">
        <f>IF($B569="","",IF(N(IFERROR(INDEX(Bestand!$I$2:$I$121,MATCH($B569,Bestand!$A$2:$A$121,0)),""))=0,"",IFERROR(INDEX(Bestand!$I$2:$I$121,MATCH($B569,Bestand!$A$2:$A$121,0)),"")))</f>
        <v/>
      </c>
      <c r="F569" s="18">
        <f>IF(OR($B569="",$C569="",N($E569)=0),"",ROUND(N($C569)*N($E569),2))</f>
        <v/>
      </c>
      <c r="G569" s="15" t="n"/>
    </row>
    <row r="570">
      <c r="A570" s="19" t="n"/>
      <c r="B570" s="15" t="n"/>
      <c r="C570" s="16" t="n"/>
      <c r="D570" s="15" t="n"/>
      <c r="E570" s="18">
        <f>IF($B570="","",IF(N(IFERROR(INDEX(Bestand!$I$2:$I$121,MATCH($B570,Bestand!$A$2:$A$121,0)),""))=0,"",IFERROR(INDEX(Bestand!$I$2:$I$121,MATCH($B570,Bestand!$A$2:$A$121,0)),"")))</f>
        <v/>
      </c>
      <c r="F570" s="18">
        <f>IF(OR($B570="",$C570="",N($E570)=0),"",ROUND(N($C570)*N($E570),2))</f>
        <v/>
      </c>
      <c r="G570" s="15" t="n"/>
    </row>
    <row r="571">
      <c r="A571" s="19" t="n"/>
      <c r="B571" s="15" t="n"/>
      <c r="C571" s="16" t="n"/>
      <c r="D571" s="15" t="n"/>
      <c r="E571" s="18">
        <f>IF($B571="","",IF(N(IFERROR(INDEX(Bestand!$I$2:$I$121,MATCH($B571,Bestand!$A$2:$A$121,0)),""))=0,"",IFERROR(INDEX(Bestand!$I$2:$I$121,MATCH($B571,Bestand!$A$2:$A$121,0)),"")))</f>
        <v/>
      </c>
      <c r="F571" s="18">
        <f>IF(OR($B571="",$C571="",N($E571)=0),"",ROUND(N($C571)*N($E571),2))</f>
        <v/>
      </c>
      <c r="G571" s="15" t="n"/>
    </row>
    <row r="572">
      <c r="A572" s="19" t="n"/>
      <c r="B572" s="15" t="n"/>
      <c r="C572" s="16" t="n"/>
      <c r="D572" s="15" t="n"/>
      <c r="E572" s="18">
        <f>IF($B572="","",IF(N(IFERROR(INDEX(Bestand!$I$2:$I$121,MATCH($B572,Bestand!$A$2:$A$121,0)),""))=0,"",IFERROR(INDEX(Bestand!$I$2:$I$121,MATCH($B572,Bestand!$A$2:$A$121,0)),"")))</f>
        <v/>
      </c>
      <c r="F572" s="18">
        <f>IF(OR($B572="",$C572="",N($E572)=0),"",ROUND(N($C572)*N($E572),2))</f>
        <v/>
      </c>
      <c r="G572" s="15" t="n"/>
    </row>
    <row r="573">
      <c r="A573" s="19" t="n"/>
      <c r="B573" s="15" t="n"/>
      <c r="C573" s="16" t="n"/>
      <c r="D573" s="15" t="n"/>
      <c r="E573" s="18">
        <f>IF($B573="","",IF(N(IFERROR(INDEX(Bestand!$I$2:$I$121,MATCH($B573,Bestand!$A$2:$A$121,0)),""))=0,"",IFERROR(INDEX(Bestand!$I$2:$I$121,MATCH($B573,Bestand!$A$2:$A$121,0)),"")))</f>
        <v/>
      </c>
      <c r="F573" s="18">
        <f>IF(OR($B573="",$C573="",N($E573)=0),"",ROUND(N($C573)*N($E573),2))</f>
        <v/>
      </c>
      <c r="G573" s="15" t="n"/>
    </row>
    <row r="574">
      <c r="A574" s="19" t="n"/>
      <c r="B574" s="15" t="n"/>
      <c r="C574" s="16" t="n"/>
      <c r="D574" s="15" t="n"/>
      <c r="E574" s="18">
        <f>IF($B574="","",IF(N(IFERROR(INDEX(Bestand!$I$2:$I$121,MATCH($B574,Bestand!$A$2:$A$121,0)),""))=0,"",IFERROR(INDEX(Bestand!$I$2:$I$121,MATCH($B574,Bestand!$A$2:$A$121,0)),"")))</f>
        <v/>
      </c>
      <c r="F574" s="18">
        <f>IF(OR($B574="",$C574="",N($E574)=0),"",ROUND(N($C574)*N($E574),2))</f>
        <v/>
      </c>
      <c r="G574" s="15" t="n"/>
    </row>
    <row r="575">
      <c r="A575" s="19" t="n"/>
      <c r="B575" s="15" t="n"/>
      <c r="C575" s="16" t="n"/>
      <c r="D575" s="15" t="n"/>
      <c r="E575" s="18">
        <f>IF($B575="","",IF(N(IFERROR(INDEX(Bestand!$I$2:$I$121,MATCH($B575,Bestand!$A$2:$A$121,0)),""))=0,"",IFERROR(INDEX(Bestand!$I$2:$I$121,MATCH($B575,Bestand!$A$2:$A$121,0)),"")))</f>
        <v/>
      </c>
      <c r="F575" s="18">
        <f>IF(OR($B575="",$C575="",N($E575)=0),"",ROUND(N($C575)*N($E575),2))</f>
        <v/>
      </c>
      <c r="G575" s="15" t="n"/>
    </row>
    <row r="576">
      <c r="A576" s="19" t="n"/>
      <c r="B576" s="15" t="n"/>
      <c r="C576" s="16" t="n"/>
      <c r="D576" s="15" t="n"/>
      <c r="E576" s="18">
        <f>IF($B576="","",IF(N(IFERROR(INDEX(Bestand!$I$2:$I$121,MATCH($B576,Bestand!$A$2:$A$121,0)),""))=0,"",IFERROR(INDEX(Bestand!$I$2:$I$121,MATCH($B576,Bestand!$A$2:$A$121,0)),"")))</f>
        <v/>
      </c>
      <c r="F576" s="18">
        <f>IF(OR($B576="",$C576="",N($E576)=0),"",ROUND(N($C576)*N($E576),2))</f>
        <v/>
      </c>
      <c r="G576" s="15" t="n"/>
    </row>
    <row r="577">
      <c r="A577" s="19" t="n"/>
      <c r="B577" s="15" t="n"/>
      <c r="C577" s="16" t="n"/>
      <c r="D577" s="15" t="n"/>
      <c r="E577" s="18">
        <f>IF($B577="","",IF(N(IFERROR(INDEX(Bestand!$I$2:$I$121,MATCH($B577,Bestand!$A$2:$A$121,0)),""))=0,"",IFERROR(INDEX(Bestand!$I$2:$I$121,MATCH($B577,Bestand!$A$2:$A$121,0)),"")))</f>
        <v/>
      </c>
      <c r="F577" s="18">
        <f>IF(OR($B577="",$C577="",N($E577)=0),"",ROUND(N($C577)*N($E577),2))</f>
        <v/>
      </c>
      <c r="G577" s="15" t="n"/>
    </row>
    <row r="578">
      <c r="A578" s="19" t="n"/>
      <c r="B578" s="15" t="n"/>
      <c r="C578" s="16" t="n"/>
      <c r="D578" s="15" t="n"/>
      <c r="E578" s="18">
        <f>IF($B578="","",IF(N(IFERROR(INDEX(Bestand!$I$2:$I$121,MATCH($B578,Bestand!$A$2:$A$121,0)),""))=0,"",IFERROR(INDEX(Bestand!$I$2:$I$121,MATCH($B578,Bestand!$A$2:$A$121,0)),"")))</f>
        <v/>
      </c>
      <c r="F578" s="18">
        <f>IF(OR($B578="",$C578="",N($E578)=0),"",ROUND(N($C578)*N($E578),2))</f>
        <v/>
      </c>
      <c r="G578" s="15" t="n"/>
    </row>
    <row r="579">
      <c r="A579" s="19" t="n"/>
      <c r="B579" s="15" t="n"/>
      <c r="C579" s="16" t="n"/>
      <c r="D579" s="15" t="n"/>
      <c r="E579" s="18">
        <f>IF($B579="","",IF(N(IFERROR(INDEX(Bestand!$I$2:$I$121,MATCH($B579,Bestand!$A$2:$A$121,0)),""))=0,"",IFERROR(INDEX(Bestand!$I$2:$I$121,MATCH($B579,Bestand!$A$2:$A$121,0)),"")))</f>
        <v/>
      </c>
      <c r="F579" s="18">
        <f>IF(OR($B579="",$C579="",N($E579)=0),"",ROUND(N($C579)*N($E579),2))</f>
        <v/>
      </c>
      <c r="G579" s="15" t="n"/>
    </row>
    <row r="580">
      <c r="A580" s="19" t="n"/>
      <c r="B580" s="15" t="n"/>
      <c r="C580" s="16" t="n"/>
      <c r="D580" s="15" t="n"/>
      <c r="E580" s="18">
        <f>IF($B580="","",IF(N(IFERROR(INDEX(Bestand!$I$2:$I$121,MATCH($B580,Bestand!$A$2:$A$121,0)),""))=0,"",IFERROR(INDEX(Bestand!$I$2:$I$121,MATCH($B580,Bestand!$A$2:$A$121,0)),"")))</f>
        <v/>
      </c>
      <c r="F580" s="18">
        <f>IF(OR($B580="",$C580="",N($E580)=0),"",ROUND(N($C580)*N($E580),2))</f>
        <v/>
      </c>
      <c r="G580" s="15" t="n"/>
    </row>
    <row r="581">
      <c r="A581" s="19" t="n"/>
      <c r="B581" s="15" t="n"/>
      <c r="C581" s="16" t="n"/>
      <c r="D581" s="15" t="n"/>
      <c r="E581" s="18">
        <f>IF($B581="","",IF(N(IFERROR(INDEX(Bestand!$I$2:$I$121,MATCH($B581,Bestand!$A$2:$A$121,0)),""))=0,"",IFERROR(INDEX(Bestand!$I$2:$I$121,MATCH($B581,Bestand!$A$2:$A$121,0)),"")))</f>
        <v/>
      </c>
      <c r="F581" s="18">
        <f>IF(OR($B581="",$C581="",N($E581)=0),"",ROUND(N($C581)*N($E581),2))</f>
        <v/>
      </c>
      <c r="G581" s="15" t="n"/>
    </row>
    <row r="582">
      <c r="A582" s="19" t="n"/>
      <c r="B582" s="15" t="n"/>
      <c r="C582" s="16" t="n"/>
      <c r="D582" s="15" t="n"/>
      <c r="E582" s="18">
        <f>IF($B582="","",IF(N(IFERROR(INDEX(Bestand!$I$2:$I$121,MATCH($B582,Bestand!$A$2:$A$121,0)),""))=0,"",IFERROR(INDEX(Bestand!$I$2:$I$121,MATCH($B582,Bestand!$A$2:$A$121,0)),"")))</f>
        <v/>
      </c>
      <c r="F582" s="18">
        <f>IF(OR($B582="",$C582="",N($E582)=0),"",ROUND(N($C582)*N($E582),2))</f>
        <v/>
      </c>
      <c r="G582" s="15" t="n"/>
    </row>
    <row r="583">
      <c r="A583" s="19" t="n"/>
      <c r="B583" s="15" t="n"/>
      <c r="C583" s="16" t="n"/>
      <c r="D583" s="15" t="n"/>
      <c r="E583" s="18">
        <f>IF($B583="","",IF(N(IFERROR(INDEX(Bestand!$I$2:$I$121,MATCH($B583,Bestand!$A$2:$A$121,0)),""))=0,"",IFERROR(INDEX(Bestand!$I$2:$I$121,MATCH($B583,Bestand!$A$2:$A$121,0)),"")))</f>
        <v/>
      </c>
      <c r="F583" s="18">
        <f>IF(OR($B583="",$C583="",N($E583)=0),"",ROUND(N($C583)*N($E583),2))</f>
        <v/>
      </c>
      <c r="G583" s="15" t="n"/>
    </row>
    <row r="584">
      <c r="A584" s="19" t="n"/>
      <c r="B584" s="15" t="n"/>
      <c r="C584" s="16" t="n"/>
      <c r="D584" s="15" t="n"/>
      <c r="E584" s="18">
        <f>IF($B584="","",IF(N(IFERROR(INDEX(Bestand!$I$2:$I$121,MATCH($B584,Bestand!$A$2:$A$121,0)),""))=0,"",IFERROR(INDEX(Bestand!$I$2:$I$121,MATCH($B584,Bestand!$A$2:$A$121,0)),"")))</f>
        <v/>
      </c>
      <c r="F584" s="18">
        <f>IF(OR($B584="",$C584="",N($E584)=0),"",ROUND(N($C584)*N($E584),2))</f>
        <v/>
      </c>
      <c r="G584" s="15" t="n"/>
    </row>
    <row r="585">
      <c r="A585" s="19" t="n"/>
      <c r="B585" s="15" t="n"/>
      <c r="C585" s="16" t="n"/>
      <c r="D585" s="15" t="n"/>
      <c r="E585" s="18">
        <f>IF($B585="","",IF(N(IFERROR(INDEX(Bestand!$I$2:$I$121,MATCH($B585,Bestand!$A$2:$A$121,0)),""))=0,"",IFERROR(INDEX(Bestand!$I$2:$I$121,MATCH($B585,Bestand!$A$2:$A$121,0)),"")))</f>
        <v/>
      </c>
      <c r="F585" s="18">
        <f>IF(OR($B585="",$C585="",N($E585)=0),"",ROUND(N($C585)*N($E585),2))</f>
        <v/>
      </c>
      <c r="G585" s="15" t="n"/>
    </row>
    <row r="586">
      <c r="A586" s="19" t="n"/>
      <c r="B586" s="15" t="n"/>
      <c r="C586" s="16" t="n"/>
      <c r="D586" s="15" t="n"/>
      <c r="E586" s="18">
        <f>IF($B586="","",IF(N(IFERROR(INDEX(Bestand!$I$2:$I$121,MATCH($B586,Bestand!$A$2:$A$121,0)),""))=0,"",IFERROR(INDEX(Bestand!$I$2:$I$121,MATCH($B586,Bestand!$A$2:$A$121,0)),"")))</f>
        <v/>
      </c>
      <c r="F586" s="18">
        <f>IF(OR($B586="",$C586="",N($E586)=0),"",ROUND(N($C586)*N($E586),2))</f>
        <v/>
      </c>
      <c r="G586" s="15" t="n"/>
    </row>
    <row r="587">
      <c r="A587" s="19" t="n"/>
      <c r="B587" s="15" t="n"/>
      <c r="C587" s="16" t="n"/>
      <c r="D587" s="15" t="n"/>
      <c r="E587" s="18">
        <f>IF($B587="","",IF(N(IFERROR(INDEX(Bestand!$I$2:$I$121,MATCH($B587,Bestand!$A$2:$A$121,0)),""))=0,"",IFERROR(INDEX(Bestand!$I$2:$I$121,MATCH($B587,Bestand!$A$2:$A$121,0)),"")))</f>
        <v/>
      </c>
      <c r="F587" s="18">
        <f>IF(OR($B587="",$C587="",N($E587)=0),"",ROUND(N($C587)*N($E587),2))</f>
        <v/>
      </c>
      <c r="G587" s="15" t="n"/>
    </row>
    <row r="588">
      <c r="A588" s="19" t="n"/>
      <c r="B588" s="15" t="n"/>
      <c r="C588" s="16" t="n"/>
      <c r="D588" s="15" t="n"/>
      <c r="E588" s="18">
        <f>IF($B588="","",IF(N(IFERROR(INDEX(Bestand!$I$2:$I$121,MATCH($B588,Bestand!$A$2:$A$121,0)),""))=0,"",IFERROR(INDEX(Bestand!$I$2:$I$121,MATCH($B588,Bestand!$A$2:$A$121,0)),"")))</f>
        <v/>
      </c>
      <c r="F588" s="18">
        <f>IF(OR($B588="",$C588="",N($E588)=0),"",ROUND(N($C588)*N($E588),2))</f>
        <v/>
      </c>
      <c r="G588" s="15" t="n"/>
    </row>
    <row r="589">
      <c r="A589" s="19" t="n"/>
      <c r="B589" s="15" t="n"/>
      <c r="C589" s="16" t="n"/>
      <c r="D589" s="15" t="n"/>
      <c r="E589" s="18">
        <f>IF($B589="","",IF(N(IFERROR(INDEX(Bestand!$I$2:$I$121,MATCH($B589,Bestand!$A$2:$A$121,0)),""))=0,"",IFERROR(INDEX(Bestand!$I$2:$I$121,MATCH($B589,Bestand!$A$2:$A$121,0)),"")))</f>
        <v/>
      </c>
      <c r="F589" s="18">
        <f>IF(OR($B589="",$C589="",N($E589)=0),"",ROUND(N($C589)*N($E589),2))</f>
        <v/>
      </c>
      <c r="G589" s="15" t="n"/>
    </row>
    <row r="590">
      <c r="A590" s="19" t="n"/>
      <c r="B590" s="15" t="n"/>
      <c r="C590" s="16" t="n"/>
      <c r="D590" s="15" t="n"/>
      <c r="E590" s="18">
        <f>IF($B590="","",IF(N(IFERROR(INDEX(Bestand!$I$2:$I$121,MATCH($B590,Bestand!$A$2:$A$121,0)),""))=0,"",IFERROR(INDEX(Bestand!$I$2:$I$121,MATCH($B590,Bestand!$A$2:$A$121,0)),"")))</f>
        <v/>
      </c>
      <c r="F590" s="18">
        <f>IF(OR($B590="",$C590="",N($E590)=0),"",ROUND(N($C590)*N($E590),2))</f>
        <v/>
      </c>
      <c r="G590" s="15" t="n"/>
    </row>
    <row r="591">
      <c r="A591" s="19" t="n"/>
      <c r="B591" s="15" t="n"/>
      <c r="C591" s="16" t="n"/>
      <c r="D591" s="15" t="n"/>
      <c r="E591" s="18">
        <f>IF($B591="","",IF(N(IFERROR(INDEX(Bestand!$I$2:$I$121,MATCH($B591,Bestand!$A$2:$A$121,0)),""))=0,"",IFERROR(INDEX(Bestand!$I$2:$I$121,MATCH($B591,Bestand!$A$2:$A$121,0)),"")))</f>
        <v/>
      </c>
      <c r="F591" s="18">
        <f>IF(OR($B591="",$C591="",N($E591)=0),"",ROUND(N($C591)*N($E591),2))</f>
        <v/>
      </c>
      <c r="G591" s="15" t="n"/>
    </row>
    <row r="592">
      <c r="A592" s="19" t="n"/>
      <c r="B592" s="15" t="n"/>
      <c r="C592" s="16" t="n"/>
      <c r="D592" s="15" t="n"/>
      <c r="E592" s="18">
        <f>IF($B592="","",IF(N(IFERROR(INDEX(Bestand!$I$2:$I$121,MATCH($B592,Bestand!$A$2:$A$121,0)),""))=0,"",IFERROR(INDEX(Bestand!$I$2:$I$121,MATCH($B592,Bestand!$A$2:$A$121,0)),"")))</f>
        <v/>
      </c>
      <c r="F592" s="18">
        <f>IF(OR($B592="",$C592="",N($E592)=0),"",ROUND(N($C592)*N($E592),2))</f>
        <v/>
      </c>
      <c r="G592" s="15" t="n"/>
    </row>
    <row r="593">
      <c r="A593" s="19" t="n"/>
      <c r="B593" s="15" t="n"/>
      <c r="C593" s="16" t="n"/>
      <c r="D593" s="15" t="n"/>
      <c r="E593" s="18">
        <f>IF($B593="","",IF(N(IFERROR(INDEX(Bestand!$I$2:$I$121,MATCH($B593,Bestand!$A$2:$A$121,0)),""))=0,"",IFERROR(INDEX(Bestand!$I$2:$I$121,MATCH($B593,Bestand!$A$2:$A$121,0)),"")))</f>
        <v/>
      </c>
      <c r="F593" s="18">
        <f>IF(OR($B593="",$C593="",N($E593)=0),"",ROUND(N($C593)*N($E593),2))</f>
        <v/>
      </c>
      <c r="G593" s="15" t="n"/>
    </row>
    <row r="594">
      <c r="A594" s="19" t="n"/>
      <c r="B594" s="15" t="n"/>
      <c r="C594" s="16" t="n"/>
      <c r="D594" s="15" t="n"/>
      <c r="E594" s="18">
        <f>IF($B594="","",IF(N(IFERROR(INDEX(Bestand!$I$2:$I$121,MATCH($B594,Bestand!$A$2:$A$121,0)),""))=0,"",IFERROR(INDEX(Bestand!$I$2:$I$121,MATCH($B594,Bestand!$A$2:$A$121,0)),"")))</f>
        <v/>
      </c>
      <c r="F594" s="18">
        <f>IF(OR($B594="",$C594="",N($E594)=0),"",ROUND(N($C594)*N($E594),2))</f>
        <v/>
      </c>
      <c r="G594" s="15" t="n"/>
    </row>
    <row r="595">
      <c r="A595" s="19" t="n"/>
      <c r="B595" s="15" t="n"/>
      <c r="C595" s="16" t="n"/>
      <c r="D595" s="15" t="n"/>
      <c r="E595" s="18">
        <f>IF($B595="","",IF(N(IFERROR(INDEX(Bestand!$I$2:$I$121,MATCH($B595,Bestand!$A$2:$A$121,0)),""))=0,"",IFERROR(INDEX(Bestand!$I$2:$I$121,MATCH($B595,Bestand!$A$2:$A$121,0)),"")))</f>
        <v/>
      </c>
      <c r="F595" s="18">
        <f>IF(OR($B595="",$C595="",N($E595)=0),"",ROUND(N($C595)*N($E595),2))</f>
        <v/>
      </c>
      <c r="G595" s="15" t="n"/>
    </row>
    <row r="596">
      <c r="A596" s="19" t="n"/>
      <c r="B596" s="15" t="n"/>
      <c r="C596" s="16" t="n"/>
      <c r="D596" s="15" t="n"/>
      <c r="E596" s="18">
        <f>IF($B596="","",IF(N(IFERROR(INDEX(Bestand!$I$2:$I$121,MATCH($B596,Bestand!$A$2:$A$121,0)),""))=0,"",IFERROR(INDEX(Bestand!$I$2:$I$121,MATCH($B596,Bestand!$A$2:$A$121,0)),"")))</f>
        <v/>
      </c>
      <c r="F596" s="18">
        <f>IF(OR($B596="",$C596="",N($E596)=0),"",ROUND(N($C596)*N($E596),2))</f>
        <v/>
      </c>
      <c r="G596" s="15" t="n"/>
    </row>
    <row r="597">
      <c r="A597" s="19" t="n"/>
      <c r="B597" s="15" t="n"/>
      <c r="C597" s="16" t="n"/>
      <c r="D597" s="15" t="n"/>
      <c r="E597" s="18">
        <f>IF($B597="","",IF(N(IFERROR(INDEX(Bestand!$I$2:$I$121,MATCH($B597,Bestand!$A$2:$A$121,0)),""))=0,"",IFERROR(INDEX(Bestand!$I$2:$I$121,MATCH($B597,Bestand!$A$2:$A$121,0)),"")))</f>
        <v/>
      </c>
      <c r="F597" s="18">
        <f>IF(OR($B597="",$C597="",N($E597)=0),"",ROUND(N($C597)*N($E597),2))</f>
        <v/>
      </c>
      <c r="G597" s="15" t="n"/>
    </row>
    <row r="598">
      <c r="A598" s="19" t="n"/>
      <c r="B598" s="15" t="n"/>
      <c r="C598" s="16" t="n"/>
      <c r="D598" s="15" t="n"/>
      <c r="E598" s="18">
        <f>IF($B598="","",IF(N(IFERROR(INDEX(Bestand!$I$2:$I$121,MATCH($B598,Bestand!$A$2:$A$121,0)),""))=0,"",IFERROR(INDEX(Bestand!$I$2:$I$121,MATCH($B598,Bestand!$A$2:$A$121,0)),"")))</f>
        <v/>
      </c>
      <c r="F598" s="18">
        <f>IF(OR($B598="",$C598="",N($E598)=0),"",ROUND(N($C598)*N($E598),2))</f>
        <v/>
      </c>
      <c r="G598" s="15" t="n"/>
    </row>
    <row r="599">
      <c r="A599" s="19" t="n"/>
      <c r="B599" s="15" t="n"/>
      <c r="C599" s="16" t="n"/>
      <c r="D599" s="15" t="n"/>
      <c r="E599" s="18">
        <f>IF($B599="","",IF(N(IFERROR(INDEX(Bestand!$I$2:$I$121,MATCH($B599,Bestand!$A$2:$A$121,0)),""))=0,"",IFERROR(INDEX(Bestand!$I$2:$I$121,MATCH($B599,Bestand!$A$2:$A$121,0)),"")))</f>
        <v/>
      </c>
      <c r="F599" s="18">
        <f>IF(OR($B599="",$C599="",N($E599)=0),"",ROUND(N($C599)*N($E599),2))</f>
        <v/>
      </c>
      <c r="G599" s="15" t="n"/>
    </row>
    <row r="600">
      <c r="A600" s="19" t="n"/>
      <c r="B600" s="15" t="n"/>
      <c r="C600" s="16" t="n"/>
      <c r="D600" s="15" t="n"/>
      <c r="E600" s="18">
        <f>IF($B600="","",IF(N(IFERROR(INDEX(Bestand!$I$2:$I$121,MATCH($B600,Bestand!$A$2:$A$121,0)),""))=0,"",IFERROR(INDEX(Bestand!$I$2:$I$121,MATCH($B600,Bestand!$A$2:$A$121,0)),"")))</f>
        <v/>
      </c>
      <c r="F600" s="18">
        <f>IF(OR($B600="",$C600="",N($E600)=0),"",ROUND(N($C600)*N($E600),2))</f>
        <v/>
      </c>
      <c r="G600" s="15" t="n"/>
    </row>
    <row r="601">
      <c r="A601" s="19" t="n"/>
      <c r="B601" s="15" t="n"/>
      <c r="C601" s="16" t="n"/>
      <c r="D601" s="15" t="n"/>
      <c r="E601" s="18">
        <f>IF($B601="","",IF(N(IFERROR(INDEX(Bestand!$I$2:$I$121,MATCH($B601,Bestand!$A$2:$A$121,0)),""))=0,"",IFERROR(INDEX(Bestand!$I$2:$I$121,MATCH($B601,Bestand!$A$2:$A$121,0)),"")))</f>
        <v/>
      </c>
      <c r="F601" s="18">
        <f>IF(OR($B601="",$C601="",N($E601)=0),"",ROUND(N($C601)*N($E601),2))</f>
        <v/>
      </c>
      <c r="G601" s="15" t="n"/>
    </row>
  </sheetData>
  <autoFilter ref="A1:G601"/>
  <dataValidations count="1">
    <dataValidation sqref="B2:B601" showDropDown="0" showInputMessage="0" showErrorMessage="0" allowBlank="1" type="list">
      <formula1>=Artikel!$B$2:$B$121</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M12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1" customWidth="1" min="3" max="3"/>
    <col width="11" customWidth="1" min="4" max="4"/>
    <col width="11" customWidth="1" min="5" max="5"/>
    <col width="12" customWidth="1" min="6" max="6"/>
    <col width="11" customWidth="1" min="7" max="7"/>
    <col width="12" customWidth="1" min="8" max="8"/>
    <col width="16" customWidth="1" min="9" max="9"/>
    <col width="14" customWidth="1" min="10" max="10"/>
    <col width="14" customWidth="1" min="11" max="11"/>
    <col width="15" customWidth="1" min="12" max="12"/>
    <col width="24" customWidth="1" min="13" max="13"/>
  </cols>
  <sheetData>
    <row r="1" ht="46" customHeight="1">
      <c r="A1" s="12" t="inlineStr">
        <is>
          <t>Artikel</t>
        </is>
      </c>
      <c r="B1" s="12" t="inlineStr">
        <is>
          <t>Einheit</t>
        </is>
      </c>
      <c r="C1" s="12" t="inlineStr">
        <is>
          <t>Anfang</t>
        </is>
      </c>
      <c r="D1" s="12" t="inlineStr">
        <is>
          <t>Zukauf</t>
        </is>
      </c>
      <c r="E1" s="12" t="inlineStr">
        <is>
          <t>Ernte</t>
        </is>
      </c>
      <c r="F1" s="12" t="inlineStr">
        <is>
          <t>Korrektur</t>
        </is>
      </c>
      <c r="G1" s="12" t="inlineStr">
        <is>
          <t>Abgang</t>
        </is>
      </c>
      <c r="H1" s="12" t="inlineStr">
        <is>
          <t>Bestand</t>
        </is>
      </c>
      <c r="I1" s="12" t="inlineStr">
        <is>
          <t>Ø Einkaufspreis (€)</t>
        </is>
      </c>
      <c r="J1" s="12" t="inlineStr">
        <is>
          <t>Wert (€)</t>
        </is>
      </c>
      <c r="K1" s="12" t="inlineStr">
        <is>
          <t>Mindestbestand</t>
        </is>
      </c>
      <c r="L1" s="12" t="inlineStr">
        <is>
          <t>Letzte Bewegung</t>
        </is>
      </c>
      <c r="M1" s="12" t="inlineStr">
        <is>
          <t>Prüfung</t>
        </is>
      </c>
    </row>
    <row r="2">
      <c r="A2" s="10">
        <f>IF(Artikel!$B2="","",Artikel!$B2)</f>
        <v/>
      </c>
      <c r="B2" s="10">
        <f>IF($A2="","",T(Artikel!$D2))</f>
        <v/>
      </c>
      <c r="C2" s="18">
        <f>IF($A2="","",SUMIFS(Zugänge!$D$2:$D$501,Zugänge!$B$2:$B$501,$A2,Zugänge!$C$2:$C$501,"Anfang"))</f>
        <v/>
      </c>
      <c r="D2" s="18">
        <f>IF($A2="","",SUMIFS(Zugänge!$D$2:$D$501,Zugänge!$B$2:$B$501,$A2,Zugänge!$C$2:$C$501,"Zukauf"))</f>
        <v/>
      </c>
      <c r="E2" s="18">
        <f>IF($A2="","",SUMIFS(Zugänge!$D$2:$D$501,Zugänge!$B$2:$B$501,$A2,Zugänge!$C$2:$C$501,"Ernte"))</f>
        <v/>
      </c>
      <c r="F2" s="18">
        <f>IF($A2="","",SUMIFS(Zugänge!$D$2:$D$501,Zugänge!$B$2:$B$501,$A2,Zugänge!$C$2:$C$501,"Korrektur"))</f>
        <v/>
      </c>
      <c r="G2" s="18">
        <f>IF($A2="","",SUMIFS(Abgänge!$C$2:$C$601,Abgänge!$B$2:$B$601,$A2))</f>
        <v/>
      </c>
      <c r="H2" s="18">
        <f>IF($A2="","",ROUND(N($C2)+N($D2)+N($E2)+N($F2)-N($G2),2))</f>
        <v/>
      </c>
      <c r="I2" s="18">
        <f>IF($A2="","",IF(SUMIFS(Zugänge!$D$2:$D$501,Zugänge!$B$2:$B$501,$A2,Zugänge!$E$2:$E$501,"&gt;0")=0,"",ROUND(SUMIFS(Zugänge!$F$2:$F$501,Zugänge!$B$2:$B$501,$A2,Zugänge!$E$2:$E$501,"&gt;0")/SUMIFS(Zugänge!$D$2:$D$501,Zugänge!$B$2:$B$501,$A2,Zugänge!$E$2:$E$501,"&gt;0"),2)))</f>
        <v/>
      </c>
      <c r="J2" s="18">
        <f>IF(OR($A2="",N($I2)=0),"",ROUND(N($H2)*N($I2),2))</f>
        <v/>
      </c>
      <c r="K2" s="18">
        <f>IF(OR($A2="",Artikel!$E2=""),"",N(Artikel!$E2))</f>
        <v/>
      </c>
      <c r="L2" s="20">
        <f>IF($A2="","",IFERROR(IF(MAX(_xlfn.MAXIFS(Zugänge!$A$2:$A$501,Zugänge!$B$2:$B$501,$A2),_xlfn.MAXIFS(Abgänge!$A$2:$A$601,Abgänge!$B$2:$B$601,$A2))=0,"",MAX(_xlfn.MAXIFS(Zugänge!$A$2:$A$501,Zugänge!$B$2:$B$501,$A2),_xlfn.MAXIFS(Abgänge!$A$2:$A$601,Abgänge!$B$2:$B$601,$A2))),""))</f>
        <v/>
      </c>
      <c r="M2" s="10">
        <f>IF($A2="","",IF(N($H2)&lt;0,"Bestand negativ",IF(AND($K2&lt;&gt;"",N($H2)&lt;N($K2)),"unter Mindestbestand","")))</f>
        <v/>
      </c>
    </row>
    <row r="3">
      <c r="A3" s="10">
        <f>IF(Artikel!$B3="","",Artikel!$B3)</f>
        <v/>
      </c>
      <c r="B3" s="10">
        <f>IF($A3="","",T(Artikel!$D3))</f>
        <v/>
      </c>
      <c r="C3" s="18">
        <f>IF($A3="","",SUMIFS(Zugänge!$D$2:$D$501,Zugänge!$B$2:$B$501,$A3,Zugänge!$C$2:$C$501,"Anfang"))</f>
        <v/>
      </c>
      <c r="D3" s="18">
        <f>IF($A3="","",SUMIFS(Zugänge!$D$2:$D$501,Zugänge!$B$2:$B$501,$A3,Zugänge!$C$2:$C$501,"Zukauf"))</f>
        <v/>
      </c>
      <c r="E3" s="18">
        <f>IF($A3="","",SUMIFS(Zugänge!$D$2:$D$501,Zugänge!$B$2:$B$501,$A3,Zugänge!$C$2:$C$501,"Ernte"))</f>
        <v/>
      </c>
      <c r="F3" s="18">
        <f>IF($A3="","",SUMIFS(Zugänge!$D$2:$D$501,Zugänge!$B$2:$B$501,$A3,Zugänge!$C$2:$C$501,"Korrektur"))</f>
        <v/>
      </c>
      <c r="G3" s="18">
        <f>IF($A3="","",SUMIFS(Abgänge!$C$2:$C$601,Abgänge!$B$2:$B$601,$A3))</f>
        <v/>
      </c>
      <c r="H3" s="18">
        <f>IF($A3="","",ROUND(N($C3)+N($D3)+N($E3)+N($F3)-N($G3),2))</f>
        <v/>
      </c>
      <c r="I3" s="18">
        <f>IF($A3="","",IF(SUMIFS(Zugänge!$D$2:$D$501,Zugänge!$B$2:$B$501,$A3,Zugänge!$E$2:$E$501,"&gt;0")=0,"",ROUND(SUMIFS(Zugänge!$F$2:$F$501,Zugänge!$B$2:$B$501,$A3,Zugänge!$E$2:$E$501,"&gt;0")/SUMIFS(Zugänge!$D$2:$D$501,Zugänge!$B$2:$B$501,$A3,Zugänge!$E$2:$E$501,"&gt;0"),2)))</f>
        <v/>
      </c>
      <c r="J3" s="18">
        <f>IF(OR($A3="",N($I3)=0),"",ROUND(N($H3)*N($I3),2))</f>
        <v/>
      </c>
      <c r="K3" s="18">
        <f>IF(OR($A3="",Artikel!$E3=""),"",N(Artikel!$E3))</f>
        <v/>
      </c>
      <c r="L3" s="20">
        <f>IF($A3="","",IFERROR(IF(MAX(_xlfn.MAXIFS(Zugänge!$A$2:$A$501,Zugänge!$B$2:$B$501,$A3),_xlfn.MAXIFS(Abgänge!$A$2:$A$601,Abgänge!$B$2:$B$601,$A3))=0,"",MAX(_xlfn.MAXIFS(Zugänge!$A$2:$A$501,Zugänge!$B$2:$B$501,$A3),_xlfn.MAXIFS(Abgänge!$A$2:$A$601,Abgänge!$B$2:$B$601,$A3))),""))</f>
        <v/>
      </c>
      <c r="M3" s="10">
        <f>IF($A3="","",IF(N($H3)&lt;0,"Bestand negativ",IF(AND($K3&lt;&gt;"",N($H3)&lt;N($K3)),"unter Mindestbestand","")))</f>
        <v/>
      </c>
    </row>
    <row r="4">
      <c r="A4" s="10">
        <f>IF(Artikel!$B4="","",Artikel!$B4)</f>
        <v/>
      </c>
      <c r="B4" s="10">
        <f>IF($A4="","",T(Artikel!$D4))</f>
        <v/>
      </c>
      <c r="C4" s="18">
        <f>IF($A4="","",SUMIFS(Zugänge!$D$2:$D$501,Zugänge!$B$2:$B$501,$A4,Zugänge!$C$2:$C$501,"Anfang"))</f>
        <v/>
      </c>
      <c r="D4" s="18">
        <f>IF($A4="","",SUMIFS(Zugänge!$D$2:$D$501,Zugänge!$B$2:$B$501,$A4,Zugänge!$C$2:$C$501,"Zukauf"))</f>
        <v/>
      </c>
      <c r="E4" s="18">
        <f>IF($A4="","",SUMIFS(Zugänge!$D$2:$D$501,Zugänge!$B$2:$B$501,$A4,Zugänge!$C$2:$C$501,"Ernte"))</f>
        <v/>
      </c>
      <c r="F4" s="18">
        <f>IF($A4="","",SUMIFS(Zugänge!$D$2:$D$501,Zugänge!$B$2:$B$501,$A4,Zugänge!$C$2:$C$501,"Korrektur"))</f>
        <v/>
      </c>
      <c r="G4" s="18">
        <f>IF($A4="","",SUMIFS(Abgänge!$C$2:$C$601,Abgänge!$B$2:$B$601,$A4))</f>
        <v/>
      </c>
      <c r="H4" s="18">
        <f>IF($A4="","",ROUND(N($C4)+N($D4)+N($E4)+N($F4)-N($G4),2))</f>
        <v/>
      </c>
      <c r="I4" s="18">
        <f>IF($A4="","",IF(SUMIFS(Zugänge!$D$2:$D$501,Zugänge!$B$2:$B$501,$A4,Zugänge!$E$2:$E$501,"&gt;0")=0,"",ROUND(SUMIFS(Zugänge!$F$2:$F$501,Zugänge!$B$2:$B$501,$A4,Zugänge!$E$2:$E$501,"&gt;0")/SUMIFS(Zugänge!$D$2:$D$501,Zugänge!$B$2:$B$501,$A4,Zugänge!$E$2:$E$501,"&gt;0"),2)))</f>
        <v/>
      </c>
      <c r="J4" s="18">
        <f>IF(OR($A4="",N($I4)=0),"",ROUND(N($H4)*N($I4),2))</f>
        <v/>
      </c>
      <c r="K4" s="18">
        <f>IF(OR($A4="",Artikel!$E4=""),"",N(Artikel!$E4))</f>
        <v/>
      </c>
      <c r="L4" s="20">
        <f>IF($A4="","",IFERROR(IF(MAX(_xlfn.MAXIFS(Zugänge!$A$2:$A$501,Zugänge!$B$2:$B$501,$A4),_xlfn.MAXIFS(Abgänge!$A$2:$A$601,Abgänge!$B$2:$B$601,$A4))=0,"",MAX(_xlfn.MAXIFS(Zugänge!$A$2:$A$501,Zugänge!$B$2:$B$501,$A4),_xlfn.MAXIFS(Abgänge!$A$2:$A$601,Abgänge!$B$2:$B$601,$A4))),""))</f>
        <v/>
      </c>
      <c r="M4" s="10">
        <f>IF($A4="","",IF(N($H4)&lt;0,"Bestand negativ",IF(AND($K4&lt;&gt;"",N($H4)&lt;N($K4)),"unter Mindestbestand","")))</f>
        <v/>
      </c>
    </row>
    <row r="5">
      <c r="A5" s="10">
        <f>IF(Artikel!$B5="","",Artikel!$B5)</f>
        <v/>
      </c>
      <c r="B5" s="10">
        <f>IF($A5="","",T(Artikel!$D5))</f>
        <v/>
      </c>
      <c r="C5" s="18">
        <f>IF($A5="","",SUMIFS(Zugänge!$D$2:$D$501,Zugänge!$B$2:$B$501,$A5,Zugänge!$C$2:$C$501,"Anfang"))</f>
        <v/>
      </c>
      <c r="D5" s="18">
        <f>IF($A5="","",SUMIFS(Zugänge!$D$2:$D$501,Zugänge!$B$2:$B$501,$A5,Zugänge!$C$2:$C$501,"Zukauf"))</f>
        <v/>
      </c>
      <c r="E5" s="18">
        <f>IF($A5="","",SUMIFS(Zugänge!$D$2:$D$501,Zugänge!$B$2:$B$501,$A5,Zugänge!$C$2:$C$501,"Ernte"))</f>
        <v/>
      </c>
      <c r="F5" s="18">
        <f>IF($A5="","",SUMIFS(Zugänge!$D$2:$D$501,Zugänge!$B$2:$B$501,$A5,Zugänge!$C$2:$C$501,"Korrektur"))</f>
        <v/>
      </c>
      <c r="G5" s="18">
        <f>IF($A5="","",SUMIFS(Abgänge!$C$2:$C$601,Abgänge!$B$2:$B$601,$A5))</f>
        <v/>
      </c>
      <c r="H5" s="18">
        <f>IF($A5="","",ROUND(N($C5)+N($D5)+N($E5)+N($F5)-N($G5),2))</f>
        <v/>
      </c>
      <c r="I5" s="18">
        <f>IF($A5="","",IF(SUMIFS(Zugänge!$D$2:$D$501,Zugänge!$B$2:$B$501,$A5,Zugänge!$E$2:$E$501,"&gt;0")=0,"",ROUND(SUMIFS(Zugänge!$F$2:$F$501,Zugänge!$B$2:$B$501,$A5,Zugänge!$E$2:$E$501,"&gt;0")/SUMIFS(Zugänge!$D$2:$D$501,Zugänge!$B$2:$B$501,$A5,Zugänge!$E$2:$E$501,"&gt;0"),2)))</f>
        <v/>
      </c>
      <c r="J5" s="18">
        <f>IF(OR($A5="",N($I5)=0),"",ROUND(N($H5)*N($I5),2))</f>
        <v/>
      </c>
      <c r="K5" s="18">
        <f>IF(OR($A5="",Artikel!$E5=""),"",N(Artikel!$E5))</f>
        <v/>
      </c>
      <c r="L5" s="20">
        <f>IF($A5="","",IFERROR(IF(MAX(_xlfn.MAXIFS(Zugänge!$A$2:$A$501,Zugänge!$B$2:$B$501,$A5),_xlfn.MAXIFS(Abgänge!$A$2:$A$601,Abgänge!$B$2:$B$601,$A5))=0,"",MAX(_xlfn.MAXIFS(Zugänge!$A$2:$A$501,Zugänge!$B$2:$B$501,$A5),_xlfn.MAXIFS(Abgänge!$A$2:$A$601,Abgänge!$B$2:$B$601,$A5))),""))</f>
        <v/>
      </c>
      <c r="M5" s="10">
        <f>IF($A5="","",IF(N($H5)&lt;0,"Bestand negativ",IF(AND($K5&lt;&gt;"",N($H5)&lt;N($K5)),"unter Mindestbestand","")))</f>
        <v/>
      </c>
    </row>
    <row r="6">
      <c r="A6" s="10">
        <f>IF(Artikel!$B6="","",Artikel!$B6)</f>
        <v/>
      </c>
      <c r="B6" s="10">
        <f>IF($A6="","",T(Artikel!$D6))</f>
        <v/>
      </c>
      <c r="C6" s="18">
        <f>IF($A6="","",SUMIFS(Zugänge!$D$2:$D$501,Zugänge!$B$2:$B$501,$A6,Zugänge!$C$2:$C$501,"Anfang"))</f>
        <v/>
      </c>
      <c r="D6" s="18">
        <f>IF($A6="","",SUMIFS(Zugänge!$D$2:$D$501,Zugänge!$B$2:$B$501,$A6,Zugänge!$C$2:$C$501,"Zukauf"))</f>
        <v/>
      </c>
      <c r="E6" s="18">
        <f>IF($A6="","",SUMIFS(Zugänge!$D$2:$D$501,Zugänge!$B$2:$B$501,$A6,Zugänge!$C$2:$C$501,"Ernte"))</f>
        <v/>
      </c>
      <c r="F6" s="18">
        <f>IF($A6="","",SUMIFS(Zugänge!$D$2:$D$501,Zugänge!$B$2:$B$501,$A6,Zugänge!$C$2:$C$501,"Korrektur"))</f>
        <v/>
      </c>
      <c r="G6" s="18">
        <f>IF($A6="","",SUMIFS(Abgänge!$C$2:$C$601,Abgänge!$B$2:$B$601,$A6))</f>
        <v/>
      </c>
      <c r="H6" s="18">
        <f>IF($A6="","",ROUND(N($C6)+N($D6)+N($E6)+N($F6)-N($G6),2))</f>
        <v/>
      </c>
      <c r="I6" s="18">
        <f>IF($A6="","",IF(SUMIFS(Zugänge!$D$2:$D$501,Zugänge!$B$2:$B$501,$A6,Zugänge!$E$2:$E$501,"&gt;0")=0,"",ROUND(SUMIFS(Zugänge!$F$2:$F$501,Zugänge!$B$2:$B$501,$A6,Zugänge!$E$2:$E$501,"&gt;0")/SUMIFS(Zugänge!$D$2:$D$501,Zugänge!$B$2:$B$501,$A6,Zugänge!$E$2:$E$501,"&gt;0"),2)))</f>
        <v/>
      </c>
      <c r="J6" s="18">
        <f>IF(OR($A6="",N($I6)=0),"",ROUND(N($H6)*N($I6),2))</f>
        <v/>
      </c>
      <c r="K6" s="18">
        <f>IF(OR($A6="",Artikel!$E6=""),"",N(Artikel!$E6))</f>
        <v/>
      </c>
      <c r="L6" s="20">
        <f>IF($A6="","",IFERROR(IF(MAX(_xlfn.MAXIFS(Zugänge!$A$2:$A$501,Zugänge!$B$2:$B$501,$A6),_xlfn.MAXIFS(Abgänge!$A$2:$A$601,Abgänge!$B$2:$B$601,$A6))=0,"",MAX(_xlfn.MAXIFS(Zugänge!$A$2:$A$501,Zugänge!$B$2:$B$501,$A6),_xlfn.MAXIFS(Abgänge!$A$2:$A$601,Abgänge!$B$2:$B$601,$A6))),""))</f>
        <v/>
      </c>
      <c r="M6" s="10">
        <f>IF($A6="","",IF(N($H6)&lt;0,"Bestand negativ",IF(AND($K6&lt;&gt;"",N($H6)&lt;N($K6)),"unter Mindestbestand","")))</f>
        <v/>
      </c>
    </row>
    <row r="7">
      <c r="A7" s="10">
        <f>IF(Artikel!$B7="","",Artikel!$B7)</f>
        <v/>
      </c>
      <c r="B7" s="10">
        <f>IF($A7="","",T(Artikel!$D7))</f>
        <v/>
      </c>
      <c r="C7" s="18">
        <f>IF($A7="","",SUMIFS(Zugänge!$D$2:$D$501,Zugänge!$B$2:$B$501,$A7,Zugänge!$C$2:$C$501,"Anfang"))</f>
        <v/>
      </c>
      <c r="D7" s="18">
        <f>IF($A7="","",SUMIFS(Zugänge!$D$2:$D$501,Zugänge!$B$2:$B$501,$A7,Zugänge!$C$2:$C$501,"Zukauf"))</f>
        <v/>
      </c>
      <c r="E7" s="18">
        <f>IF($A7="","",SUMIFS(Zugänge!$D$2:$D$501,Zugänge!$B$2:$B$501,$A7,Zugänge!$C$2:$C$501,"Ernte"))</f>
        <v/>
      </c>
      <c r="F7" s="18">
        <f>IF($A7="","",SUMIFS(Zugänge!$D$2:$D$501,Zugänge!$B$2:$B$501,$A7,Zugänge!$C$2:$C$501,"Korrektur"))</f>
        <v/>
      </c>
      <c r="G7" s="18">
        <f>IF($A7="","",SUMIFS(Abgänge!$C$2:$C$601,Abgänge!$B$2:$B$601,$A7))</f>
        <v/>
      </c>
      <c r="H7" s="18">
        <f>IF($A7="","",ROUND(N($C7)+N($D7)+N($E7)+N($F7)-N($G7),2))</f>
        <v/>
      </c>
      <c r="I7" s="18">
        <f>IF($A7="","",IF(SUMIFS(Zugänge!$D$2:$D$501,Zugänge!$B$2:$B$501,$A7,Zugänge!$E$2:$E$501,"&gt;0")=0,"",ROUND(SUMIFS(Zugänge!$F$2:$F$501,Zugänge!$B$2:$B$501,$A7,Zugänge!$E$2:$E$501,"&gt;0")/SUMIFS(Zugänge!$D$2:$D$501,Zugänge!$B$2:$B$501,$A7,Zugänge!$E$2:$E$501,"&gt;0"),2)))</f>
        <v/>
      </c>
      <c r="J7" s="18">
        <f>IF(OR($A7="",N($I7)=0),"",ROUND(N($H7)*N($I7),2))</f>
        <v/>
      </c>
      <c r="K7" s="18">
        <f>IF(OR($A7="",Artikel!$E7=""),"",N(Artikel!$E7))</f>
        <v/>
      </c>
      <c r="L7" s="20">
        <f>IF($A7="","",IFERROR(IF(MAX(_xlfn.MAXIFS(Zugänge!$A$2:$A$501,Zugänge!$B$2:$B$501,$A7),_xlfn.MAXIFS(Abgänge!$A$2:$A$601,Abgänge!$B$2:$B$601,$A7))=0,"",MAX(_xlfn.MAXIFS(Zugänge!$A$2:$A$501,Zugänge!$B$2:$B$501,$A7),_xlfn.MAXIFS(Abgänge!$A$2:$A$601,Abgänge!$B$2:$B$601,$A7))),""))</f>
        <v/>
      </c>
      <c r="M7" s="10">
        <f>IF($A7="","",IF(N($H7)&lt;0,"Bestand negativ",IF(AND($K7&lt;&gt;"",N($H7)&lt;N($K7)),"unter Mindestbestand","")))</f>
        <v/>
      </c>
    </row>
    <row r="8">
      <c r="A8" s="10">
        <f>IF(Artikel!$B8="","",Artikel!$B8)</f>
        <v/>
      </c>
      <c r="B8" s="10">
        <f>IF($A8="","",T(Artikel!$D8))</f>
        <v/>
      </c>
      <c r="C8" s="18">
        <f>IF($A8="","",SUMIFS(Zugänge!$D$2:$D$501,Zugänge!$B$2:$B$501,$A8,Zugänge!$C$2:$C$501,"Anfang"))</f>
        <v/>
      </c>
      <c r="D8" s="18">
        <f>IF($A8="","",SUMIFS(Zugänge!$D$2:$D$501,Zugänge!$B$2:$B$501,$A8,Zugänge!$C$2:$C$501,"Zukauf"))</f>
        <v/>
      </c>
      <c r="E8" s="18">
        <f>IF($A8="","",SUMIFS(Zugänge!$D$2:$D$501,Zugänge!$B$2:$B$501,$A8,Zugänge!$C$2:$C$501,"Ernte"))</f>
        <v/>
      </c>
      <c r="F8" s="18">
        <f>IF($A8="","",SUMIFS(Zugänge!$D$2:$D$501,Zugänge!$B$2:$B$501,$A8,Zugänge!$C$2:$C$501,"Korrektur"))</f>
        <v/>
      </c>
      <c r="G8" s="18">
        <f>IF($A8="","",SUMIFS(Abgänge!$C$2:$C$601,Abgänge!$B$2:$B$601,$A8))</f>
        <v/>
      </c>
      <c r="H8" s="18">
        <f>IF($A8="","",ROUND(N($C8)+N($D8)+N($E8)+N($F8)-N($G8),2))</f>
        <v/>
      </c>
      <c r="I8" s="18">
        <f>IF($A8="","",IF(SUMIFS(Zugänge!$D$2:$D$501,Zugänge!$B$2:$B$501,$A8,Zugänge!$E$2:$E$501,"&gt;0")=0,"",ROUND(SUMIFS(Zugänge!$F$2:$F$501,Zugänge!$B$2:$B$501,$A8,Zugänge!$E$2:$E$501,"&gt;0")/SUMIFS(Zugänge!$D$2:$D$501,Zugänge!$B$2:$B$501,$A8,Zugänge!$E$2:$E$501,"&gt;0"),2)))</f>
        <v/>
      </c>
      <c r="J8" s="18">
        <f>IF(OR($A8="",N($I8)=0),"",ROUND(N($H8)*N($I8),2))</f>
        <v/>
      </c>
      <c r="K8" s="18">
        <f>IF(OR($A8="",Artikel!$E8=""),"",N(Artikel!$E8))</f>
        <v/>
      </c>
      <c r="L8" s="20">
        <f>IF($A8="","",IFERROR(IF(MAX(_xlfn.MAXIFS(Zugänge!$A$2:$A$501,Zugänge!$B$2:$B$501,$A8),_xlfn.MAXIFS(Abgänge!$A$2:$A$601,Abgänge!$B$2:$B$601,$A8))=0,"",MAX(_xlfn.MAXIFS(Zugänge!$A$2:$A$501,Zugänge!$B$2:$B$501,$A8),_xlfn.MAXIFS(Abgänge!$A$2:$A$601,Abgänge!$B$2:$B$601,$A8))),""))</f>
        <v/>
      </c>
      <c r="M8" s="10">
        <f>IF($A8="","",IF(N($H8)&lt;0,"Bestand negativ",IF(AND($K8&lt;&gt;"",N($H8)&lt;N($K8)),"unter Mindestbestand","")))</f>
        <v/>
      </c>
    </row>
    <row r="9">
      <c r="A9" s="10">
        <f>IF(Artikel!$B9="","",Artikel!$B9)</f>
        <v/>
      </c>
      <c r="B9" s="10">
        <f>IF($A9="","",T(Artikel!$D9))</f>
        <v/>
      </c>
      <c r="C9" s="18">
        <f>IF($A9="","",SUMIFS(Zugänge!$D$2:$D$501,Zugänge!$B$2:$B$501,$A9,Zugänge!$C$2:$C$501,"Anfang"))</f>
        <v/>
      </c>
      <c r="D9" s="18">
        <f>IF($A9="","",SUMIFS(Zugänge!$D$2:$D$501,Zugänge!$B$2:$B$501,$A9,Zugänge!$C$2:$C$501,"Zukauf"))</f>
        <v/>
      </c>
      <c r="E9" s="18">
        <f>IF($A9="","",SUMIFS(Zugänge!$D$2:$D$501,Zugänge!$B$2:$B$501,$A9,Zugänge!$C$2:$C$501,"Ernte"))</f>
        <v/>
      </c>
      <c r="F9" s="18">
        <f>IF($A9="","",SUMIFS(Zugänge!$D$2:$D$501,Zugänge!$B$2:$B$501,$A9,Zugänge!$C$2:$C$501,"Korrektur"))</f>
        <v/>
      </c>
      <c r="G9" s="18">
        <f>IF($A9="","",SUMIFS(Abgänge!$C$2:$C$601,Abgänge!$B$2:$B$601,$A9))</f>
        <v/>
      </c>
      <c r="H9" s="18">
        <f>IF($A9="","",ROUND(N($C9)+N($D9)+N($E9)+N($F9)-N($G9),2))</f>
        <v/>
      </c>
      <c r="I9" s="18">
        <f>IF($A9="","",IF(SUMIFS(Zugänge!$D$2:$D$501,Zugänge!$B$2:$B$501,$A9,Zugänge!$E$2:$E$501,"&gt;0")=0,"",ROUND(SUMIFS(Zugänge!$F$2:$F$501,Zugänge!$B$2:$B$501,$A9,Zugänge!$E$2:$E$501,"&gt;0")/SUMIFS(Zugänge!$D$2:$D$501,Zugänge!$B$2:$B$501,$A9,Zugänge!$E$2:$E$501,"&gt;0"),2)))</f>
        <v/>
      </c>
      <c r="J9" s="18">
        <f>IF(OR($A9="",N($I9)=0),"",ROUND(N($H9)*N($I9),2))</f>
        <v/>
      </c>
      <c r="K9" s="18">
        <f>IF(OR($A9="",Artikel!$E9=""),"",N(Artikel!$E9))</f>
        <v/>
      </c>
      <c r="L9" s="20">
        <f>IF($A9="","",IFERROR(IF(MAX(_xlfn.MAXIFS(Zugänge!$A$2:$A$501,Zugänge!$B$2:$B$501,$A9),_xlfn.MAXIFS(Abgänge!$A$2:$A$601,Abgänge!$B$2:$B$601,$A9))=0,"",MAX(_xlfn.MAXIFS(Zugänge!$A$2:$A$501,Zugänge!$B$2:$B$501,$A9),_xlfn.MAXIFS(Abgänge!$A$2:$A$601,Abgänge!$B$2:$B$601,$A9))),""))</f>
        <v/>
      </c>
      <c r="M9" s="10">
        <f>IF($A9="","",IF(N($H9)&lt;0,"Bestand negativ",IF(AND($K9&lt;&gt;"",N($H9)&lt;N($K9)),"unter Mindestbestand","")))</f>
        <v/>
      </c>
    </row>
    <row r="10">
      <c r="A10" s="10">
        <f>IF(Artikel!$B10="","",Artikel!$B10)</f>
        <v/>
      </c>
      <c r="B10" s="10">
        <f>IF($A10="","",T(Artikel!$D10))</f>
        <v/>
      </c>
      <c r="C10" s="18">
        <f>IF($A10="","",SUMIFS(Zugänge!$D$2:$D$501,Zugänge!$B$2:$B$501,$A10,Zugänge!$C$2:$C$501,"Anfang"))</f>
        <v/>
      </c>
      <c r="D10" s="18">
        <f>IF($A10="","",SUMIFS(Zugänge!$D$2:$D$501,Zugänge!$B$2:$B$501,$A10,Zugänge!$C$2:$C$501,"Zukauf"))</f>
        <v/>
      </c>
      <c r="E10" s="18">
        <f>IF($A10="","",SUMIFS(Zugänge!$D$2:$D$501,Zugänge!$B$2:$B$501,$A10,Zugänge!$C$2:$C$501,"Ernte"))</f>
        <v/>
      </c>
      <c r="F10" s="18">
        <f>IF($A10="","",SUMIFS(Zugänge!$D$2:$D$501,Zugänge!$B$2:$B$501,$A10,Zugänge!$C$2:$C$501,"Korrektur"))</f>
        <v/>
      </c>
      <c r="G10" s="18">
        <f>IF($A10="","",SUMIFS(Abgänge!$C$2:$C$601,Abgänge!$B$2:$B$601,$A10))</f>
        <v/>
      </c>
      <c r="H10" s="18">
        <f>IF($A10="","",ROUND(N($C10)+N($D10)+N($E10)+N($F10)-N($G10),2))</f>
        <v/>
      </c>
      <c r="I10" s="18">
        <f>IF($A10="","",IF(SUMIFS(Zugänge!$D$2:$D$501,Zugänge!$B$2:$B$501,$A10,Zugänge!$E$2:$E$501,"&gt;0")=0,"",ROUND(SUMIFS(Zugänge!$F$2:$F$501,Zugänge!$B$2:$B$501,$A10,Zugänge!$E$2:$E$501,"&gt;0")/SUMIFS(Zugänge!$D$2:$D$501,Zugänge!$B$2:$B$501,$A10,Zugänge!$E$2:$E$501,"&gt;0"),2)))</f>
        <v/>
      </c>
      <c r="J10" s="18">
        <f>IF(OR($A10="",N($I10)=0),"",ROUND(N($H10)*N($I10),2))</f>
        <v/>
      </c>
      <c r="K10" s="18">
        <f>IF(OR($A10="",Artikel!$E10=""),"",N(Artikel!$E10))</f>
        <v/>
      </c>
      <c r="L10" s="20">
        <f>IF($A10="","",IFERROR(IF(MAX(_xlfn.MAXIFS(Zugänge!$A$2:$A$501,Zugänge!$B$2:$B$501,$A10),_xlfn.MAXIFS(Abgänge!$A$2:$A$601,Abgänge!$B$2:$B$601,$A10))=0,"",MAX(_xlfn.MAXIFS(Zugänge!$A$2:$A$501,Zugänge!$B$2:$B$501,$A10),_xlfn.MAXIFS(Abgänge!$A$2:$A$601,Abgänge!$B$2:$B$601,$A10))),""))</f>
        <v/>
      </c>
      <c r="M10" s="10">
        <f>IF($A10="","",IF(N($H10)&lt;0,"Bestand negativ",IF(AND($K10&lt;&gt;"",N($H10)&lt;N($K10)),"unter Mindestbestand","")))</f>
        <v/>
      </c>
    </row>
    <row r="11">
      <c r="A11" s="10">
        <f>IF(Artikel!$B11="","",Artikel!$B11)</f>
        <v/>
      </c>
      <c r="B11" s="10">
        <f>IF($A11="","",T(Artikel!$D11))</f>
        <v/>
      </c>
      <c r="C11" s="18">
        <f>IF($A11="","",SUMIFS(Zugänge!$D$2:$D$501,Zugänge!$B$2:$B$501,$A11,Zugänge!$C$2:$C$501,"Anfang"))</f>
        <v/>
      </c>
      <c r="D11" s="18">
        <f>IF($A11="","",SUMIFS(Zugänge!$D$2:$D$501,Zugänge!$B$2:$B$501,$A11,Zugänge!$C$2:$C$501,"Zukauf"))</f>
        <v/>
      </c>
      <c r="E11" s="18">
        <f>IF($A11="","",SUMIFS(Zugänge!$D$2:$D$501,Zugänge!$B$2:$B$501,$A11,Zugänge!$C$2:$C$501,"Ernte"))</f>
        <v/>
      </c>
      <c r="F11" s="18">
        <f>IF($A11="","",SUMIFS(Zugänge!$D$2:$D$501,Zugänge!$B$2:$B$501,$A11,Zugänge!$C$2:$C$501,"Korrektur"))</f>
        <v/>
      </c>
      <c r="G11" s="18">
        <f>IF($A11="","",SUMIFS(Abgänge!$C$2:$C$601,Abgänge!$B$2:$B$601,$A11))</f>
        <v/>
      </c>
      <c r="H11" s="18">
        <f>IF($A11="","",ROUND(N($C11)+N($D11)+N($E11)+N($F11)-N($G11),2))</f>
        <v/>
      </c>
      <c r="I11" s="18">
        <f>IF($A11="","",IF(SUMIFS(Zugänge!$D$2:$D$501,Zugänge!$B$2:$B$501,$A11,Zugänge!$E$2:$E$501,"&gt;0")=0,"",ROUND(SUMIFS(Zugänge!$F$2:$F$501,Zugänge!$B$2:$B$501,$A11,Zugänge!$E$2:$E$501,"&gt;0")/SUMIFS(Zugänge!$D$2:$D$501,Zugänge!$B$2:$B$501,$A11,Zugänge!$E$2:$E$501,"&gt;0"),2)))</f>
        <v/>
      </c>
      <c r="J11" s="18">
        <f>IF(OR($A11="",N($I11)=0),"",ROUND(N($H11)*N($I11),2))</f>
        <v/>
      </c>
      <c r="K11" s="18">
        <f>IF(OR($A11="",Artikel!$E11=""),"",N(Artikel!$E11))</f>
        <v/>
      </c>
      <c r="L11" s="20">
        <f>IF($A11="","",IFERROR(IF(MAX(_xlfn.MAXIFS(Zugänge!$A$2:$A$501,Zugänge!$B$2:$B$501,$A11),_xlfn.MAXIFS(Abgänge!$A$2:$A$601,Abgänge!$B$2:$B$601,$A11))=0,"",MAX(_xlfn.MAXIFS(Zugänge!$A$2:$A$501,Zugänge!$B$2:$B$501,$A11),_xlfn.MAXIFS(Abgänge!$A$2:$A$601,Abgänge!$B$2:$B$601,$A11))),""))</f>
        <v/>
      </c>
      <c r="M11" s="10">
        <f>IF($A11="","",IF(N($H11)&lt;0,"Bestand negativ",IF(AND($K11&lt;&gt;"",N($H11)&lt;N($K11)),"unter Mindestbestand","")))</f>
        <v/>
      </c>
    </row>
    <row r="12">
      <c r="A12" s="10">
        <f>IF(Artikel!$B12="","",Artikel!$B12)</f>
        <v/>
      </c>
      <c r="B12" s="10">
        <f>IF($A12="","",T(Artikel!$D12))</f>
        <v/>
      </c>
      <c r="C12" s="18">
        <f>IF($A12="","",SUMIFS(Zugänge!$D$2:$D$501,Zugänge!$B$2:$B$501,$A12,Zugänge!$C$2:$C$501,"Anfang"))</f>
        <v/>
      </c>
      <c r="D12" s="18">
        <f>IF($A12="","",SUMIFS(Zugänge!$D$2:$D$501,Zugänge!$B$2:$B$501,$A12,Zugänge!$C$2:$C$501,"Zukauf"))</f>
        <v/>
      </c>
      <c r="E12" s="18">
        <f>IF($A12="","",SUMIFS(Zugänge!$D$2:$D$501,Zugänge!$B$2:$B$501,$A12,Zugänge!$C$2:$C$501,"Ernte"))</f>
        <v/>
      </c>
      <c r="F12" s="18">
        <f>IF($A12="","",SUMIFS(Zugänge!$D$2:$D$501,Zugänge!$B$2:$B$501,$A12,Zugänge!$C$2:$C$501,"Korrektur"))</f>
        <v/>
      </c>
      <c r="G12" s="18">
        <f>IF($A12="","",SUMIFS(Abgänge!$C$2:$C$601,Abgänge!$B$2:$B$601,$A12))</f>
        <v/>
      </c>
      <c r="H12" s="18">
        <f>IF($A12="","",ROUND(N($C12)+N($D12)+N($E12)+N($F12)-N($G12),2))</f>
        <v/>
      </c>
      <c r="I12" s="18">
        <f>IF($A12="","",IF(SUMIFS(Zugänge!$D$2:$D$501,Zugänge!$B$2:$B$501,$A12,Zugänge!$E$2:$E$501,"&gt;0")=0,"",ROUND(SUMIFS(Zugänge!$F$2:$F$501,Zugänge!$B$2:$B$501,$A12,Zugänge!$E$2:$E$501,"&gt;0")/SUMIFS(Zugänge!$D$2:$D$501,Zugänge!$B$2:$B$501,$A12,Zugänge!$E$2:$E$501,"&gt;0"),2)))</f>
        <v/>
      </c>
      <c r="J12" s="18">
        <f>IF(OR($A12="",N($I12)=0),"",ROUND(N($H12)*N($I12),2))</f>
        <v/>
      </c>
      <c r="K12" s="18">
        <f>IF(OR($A12="",Artikel!$E12=""),"",N(Artikel!$E12))</f>
        <v/>
      </c>
      <c r="L12" s="20">
        <f>IF($A12="","",IFERROR(IF(MAX(_xlfn.MAXIFS(Zugänge!$A$2:$A$501,Zugänge!$B$2:$B$501,$A12),_xlfn.MAXIFS(Abgänge!$A$2:$A$601,Abgänge!$B$2:$B$601,$A12))=0,"",MAX(_xlfn.MAXIFS(Zugänge!$A$2:$A$501,Zugänge!$B$2:$B$501,$A12),_xlfn.MAXIFS(Abgänge!$A$2:$A$601,Abgänge!$B$2:$B$601,$A12))),""))</f>
        <v/>
      </c>
      <c r="M12" s="10">
        <f>IF($A12="","",IF(N($H12)&lt;0,"Bestand negativ",IF(AND($K12&lt;&gt;"",N($H12)&lt;N($K12)),"unter Mindestbestand","")))</f>
        <v/>
      </c>
    </row>
    <row r="13">
      <c r="A13" s="10">
        <f>IF(Artikel!$B13="","",Artikel!$B13)</f>
        <v/>
      </c>
      <c r="B13" s="10">
        <f>IF($A13="","",T(Artikel!$D13))</f>
        <v/>
      </c>
      <c r="C13" s="18">
        <f>IF($A13="","",SUMIFS(Zugänge!$D$2:$D$501,Zugänge!$B$2:$B$501,$A13,Zugänge!$C$2:$C$501,"Anfang"))</f>
        <v/>
      </c>
      <c r="D13" s="18">
        <f>IF($A13="","",SUMIFS(Zugänge!$D$2:$D$501,Zugänge!$B$2:$B$501,$A13,Zugänge!$C$2:$C$501,"Zukauf"))</f>
        <v/>
      </c>
      <c r="E13" s="18">
        <f>IF($A13="","",SUMIFS(Zugänge!$D$2:$D$501,Zugänge!$B$2:$B$501,$A13,Zugänge!$C$2:$C$501,"Ernte"))</f>
        <v/>
      </c>
      <c r="F13" s="18">
        <f>IF($A13="","",SUMIFS(Zugänge!$D$2:$D$501,Zugänge!$B$2:$B$501,$A13,Zugänge!$C$2:$C$501,"Korrektur"))</f>
        <v/>
      </c>
      <c r="G13" s="18">
        <f>IF($A13="","",SUMIFS(Abgänge!$C$2:$C$601,Abgänge!$B$2:$B$601,$A13))</f>
        <v/>
      </c>
      <c r="H13" s="18">
        <f>IF($A13="","",ROUND(N($C13)+N($D13)+N($E13)+N($F13)-N($G13),2))</f>
        <v/>
      </c>
      <c r="I13" s="18">
        <f>IF($A13="","",IF(SUMIFS(Zugänge!$D$2:$D$501,Zugänge!$B$2:$B$501,$A13,Zugänge!$E$2:$E$501,"&gt;0")=0,"",ROUND(SUMIFS(Zugänge!$F$2:$F$501,Zugänge!$B$2:$B$501,$A13,Zugänge!$E$2:$E$501,"&gt;0")/SUMIFS(Zugänge!$D$2:$D$501,Zugänge!$B$2:$B$501,$A13,Zugänge!$E$2:$E$501,"&gt;0"),2)))</f>
        <v/>
      </c>
      <c r="J13" s="18">
        <f>IF(OR($A13="",N($I13)=0),"",ROUND(N($H13)*N($I13),2))</f>
        <v/>
      </c>
      <c r="K13" s="18">
        <f>IF(OR($A13="",Artikel!$E13=""),"",N(Artikel!$E13))</f>
        <v/>
      </c>
      <c r="L13" s="20">
        <f>IF($A13="","",IFERROR(IF(MAX(_xlfn.MAXIFS(Zugänge!$A$2:$A$501,Zugänge!$B$2:$B$501,$A13),_xlfn.MAXIFS(Abgänge!$A$2:$A$601,Abgänge!$B$2:$B$601,$A13))=0,"",MAX(_xlfn.MAXIFS(Zugänge!$A$2:$A$501,Zugänge!$B$2:$B$501,$A13),_xlfn.MAXIFS(Abgänge!$A$2:$A$601,Abgänge!$B$2:$B$601,$A13))),""))</f>
        <v/>
      </c>
      <c r="M13" s="10">
        <f>IF($A13="","",IF(N($H13)&lt;0,"Bestand negativ",IF(AND($K13&lt;&gt;"",N($H13)&lt;N($K13)),"unter Mindestbestand","")))</f>
        <v/>
      </c>
    </row>
    <row r="14">
      <c r="A14" s="10">
        <f>IF(Artikel!$B14="","",Artikel!$B14)</f>
        <v/>
      </c>
      <c r="B14" s="10">
        <f>IF($A14="","",T(Artikel!$D14))</f>
        <v/>
      </c>
      <c r="C14" s="18">
        <f>IF($A14="","",SUMIFS(Zugänge!$D$2:$D$501,Zugänge!$B$2:$B$501,$A14,Zugänge!$C$2:$C$501,"Anfang"))</f>
        <v/>
      </c>
      <c r="D14" s="18">
        <f>IF($A14="","",SUMIFS(Zugänge!$D$2:$D$501,Zugänge!$B$2:$B$501,$A14,Zugänge!$C$2:$C$501,"Zukauf"))</f>
        <v/>
      </c>
      <c r="E14" s="18">
        <f>IF($A14="","",SUMIFS(Zugänge!$D$2:$D$501,Zugänge!$B$2:$B$501,$A14,Zugänge!$C$2:$C$501,"Ernte"))</f>
        <v/>
      </c>
      <c r="F14" s="18">
        <f>IF($A14="","",SUMIFS(Zugänge!$D$2:$D$501,Zugänge!$B$2:$B$501,$A14,Zugänge!$C$2:$C$501,"Korrektur"))</f>
        <v/>
      </c>
      <c r="G14" s="18">
        <f>IF($A14="","",SUMIFS(Abgänge!$C$2:$C$601,Abgänge!$B$2:$B$601,$A14))</f>
        <v/>
      </c>
      <c r="H14" s="18">
        <f>IF($A14="","",ROUND(N($C14)+N($D14)+N($E14)+N($F14)-N($G14),2))</f>
        <v/>
      </c>
      <c r="I14" s="18">
        <f>IF($A14="","",IF(SUMIFS(Zugänge!$D$2:$D$501,Zugänge!$B$2:$B$501,$A14,Zugänge!$E$2:$E$501,"&gt;0")=0,"",ROUND(SUMIFS(Zugänge!$F$2:$F$501,Zugänge!$B$2:$B$501,$A14,Zugänge!$E$2:$E$501,"&gt;0")/SUMIFS(Zugänge!$D$2:$D$501,Zugänge!$B$2:$B$501,$A14,Zugänge!$E$2:$E$501,"&gt;0"),2)))</f>
        <v/>
      </c>
      <c r="J14" s="18">
        <f>IF(OR($A14="",N($I14)=0),"",ROUND(N($H14)*N($I14),2))</f>
        <v/>
      </c>
      <c r="K14" s="18">
        <f>IF(OR($A14="",Artikel!$E14=""),"",N(Artikel!$E14))</f>
        <v/>
      </c>
      <c r="L14" s="20">
        <f>IF($A14="","",IFERROR(IF(MAX(_xlfn.MAXIFS(Zugänge!$A$2:$A$501,Zugänge!$B$2:$B$501,$A14),_xlfn.MAXIFS(Abgänge!$A$2:$A$601,Abgänge!$B$2:$B$601,$A14))=0,"",MAX(_xlfn.MAXIFS(Zugänge!$A$2:$A$501,Zugänge!$B$2:$B$501,$A14),_xlfn.MAXIFS(Abgänge!$A$2:$A$601,Abgänge!$B$2:$B$601,$A14))),""))</f>
        <v/>
      </c>
      <c r="M14" s="10">
        <f>IF($A14="","",IF(N($H14)&lt;0,"Bestand negativ",IF(AND($K14&lt;&gt;"",N($H14)&lt;N($K14)),"unter Mindestbestand","")))</f>
        <v/>
      </c>
    </row>
    <row r="15">
      <c r="A15" s="10">
        <f>IF(Artikel!$B15="","",Artikel!$B15)</f>
        <v/>
      </c>
      <c r="B15" s="10">
        <f>IF($A15="","",T(Artikel!$D15))</f>
        <v/>
      </c>
      <c r="C15" s="18">
        <f>IF($A15="","",SUMIFS(Zugänge!$D$2:$D$501,Zugänge!$B$2:$B$501,$A15,Zugänge!$C$2:$C$501,"Anfang"))</f>
        <v/>
      </c>
      <c r="D15" s="18">
        <f>IF($A15="","",SUMIFS(Zugänge!$D$2:$D$501,Zugänge!$B$2:$B$501,$A15,Zugänge!$C$2:$C$501,"Zukauf"))</f>
        <v/>
      </c>
      <c r="E15" s="18">
        <f>IF($A15="","",SUMIFS(Zugänge!$D$2:$D$501,Zugänge!$B$2:$B$501,$A15,Zugänge!$C$2:$C$501,"Ernte"))</f>
        <v/>
      </c>
      <c r="F15" s="18">
        <f>IF($A15="","",SUMIFS(Zugänge!$D$2:$D$501,Zugänge!$B$2:$B$501,$A15,Zugänge!$C$2:$C$501,"Korrektur"))</f>
        <v/>
      </c>
      <c r="G15" s="18">
        <f>IF($A15="","",SUMIFS(Abgänge!$C$2:$C$601,Abgänge!$B$2:$B$601,$A15))</f>
        <v/>
      </c>
      <c r="H15" s="18">
        <f>IF($A15="","",ROUND(N($C15)+N($D15)+N($E15)+N($F15)-N($G15),2))</f>
        <v/>
      </c>
      <c r="I15" s="18">
        <f>IF($A15="","",IF(SUMIFS(Zugänge!$D$2:$D$501,Zugänge!$B$2:$B$501,$A15,Zugänge!$E$2:$E$501,"&gt;0")=0,"",ROUND(SUMIFS(Zugänge!$F$2:$F$501,Zugänge!$B$2:$B$501,$A15,Zugänge!$E$2:$E$501,"&gt;0")/SUMIFS(Zugänge!$D$2:$D$501,Zugänge!$B$2:$B$501,$A15,Zugänge!$E$2:$E$501,"&gt;0"),2)))</f>
        <v/>
      </c>
      <c r="J15" s="18">
        <f>IF(OR($A15="",N($I15)=0),"",ROUND(N($H15)*N($I15),2))</f>
        <v/>
      </c>
      <c r="K15" s="18">
        <f>IF(OR($A15="",Artikel!$E15=""),"",N(Artikel!$E15))</f>
        <v/>
      </c>
      <c r="L15" s="20">
        <f>IF($A15="","",IFERROR(IF(MAX(_xlfn.MAXIFS(Zugänge!$A$2:$A$501,Zugänge!$B$2:$B$501,$A15),_xlfn.MAXIFS(Abgänge!$A$2:$A$601,Abgänge!$B$2:$B$601,$A15))=0,"",MAX(_xlfn.MAXIFS(Zugänge!$A$2:$A$501,Zugänge!$B$2:$B$501,$A15),_xlfn.MAXIFS(Abgänge!$A$2:$A$601,Abgänge!$B$2:$B$601,$A15))),""))</f>
        <v/>
      </c>
      <c r="M15" s="10">
        <f>IF($A15="","",IF(N($H15)&lt;0,"Bestand negativ",IF(AND($K15&lt;&gt;"",N($H15)&lt;N($K15)),"unter Mindestbestand","")))</f>
        <v/>
      </c>
    </row>
    <row r="16">
      <c r="A16" s="10">
        <f>IF(Artikel!$B16="","",Artikel!$B16)</f>
        <v/>
      </c>
      <c r="B16" s="10">
        <f>IF($A16="","",T(Artikel!$D16))</f>
        <v/>
      </c>
      <c r="C16" s="18">
        <f>IF($A16="","",SUMIFS(Zugänge!$D$2:$D$501,Zugänge!$B$2:$B$501,$A16,Zugänge!$C$2:$C$501,"Anfang"))</f>
        <v/>
      </c>
      <c r="D16" s="18">
        <f>IF($A16="","",SUMIFS(Zugänge!$D$2:$D$501,Zugänge!$B$2:$B$501,$A16,Zugänge!$C$2:$C$501,"Zukauf"))</f>
        <v/>
      </c>
      <c r="E16" s="18">
        <f>IF($A16="","",SUMIFS(Zugänge!$D$2:$D$501,Zugänge!$B$2:$B$501,$A16,Zugänge!$C$2:$C$501,"Ernte"))</f>
        <v/>
      </c>
      <c r="F16" s="18">
        <f>IF($A16="","",SUMIFS(Zugänge!$D$2:$D$501,Zugänge!$B$2:$B$501,$A16,Zugänge!$C$2:$C$501,"Korrektur"))</f>
        <v/>
      </c>
      <c r="G16" s="18">
        <f>IF($A16="","",SUMIFS(Abgänge!$C$2:$C$601,Abgänge!$B$2:$B$601,$A16))</f>
        <v/>
      </c>
      <c r="H16" s="18">
        <f>IF($A16="","",ROUND(N($C16)+N($D16)+N($E16)+N($F16)-N($G16),2))</f>
        <v/>
      </c>
      <c r="I16" s="18">
        <f>IF($A16="","",IF(SUMIFS(Zugänge!$D$2:$D$501,Zugänge!$B$2:$B$501,$A16,Zugänge!$E$2:$E$501,"&gt;0")=0,"",ROUND(SUMIFS(Zugänge!$F$2:$F$501,Zugänge!$B$2:$B$501,$A16,Zugänge!$E$2:$E$501,"&gt;0")/SUMIFS(Zugänge!$D$2:$D$501,Zugänge!$B$2:$B$501,$A16,Zugänge!$E$2:$E$501,"&gt;0"),2)))</f>
        <v/>
      </c>
      <c r="J16" s="18">
        <f>IF(OR($A16="",N($I16)=0),"",ROUND(N($H16)*N($I16),2))</f>
        <v/>
      </c>
      <c r="K16" s="18">
        <f>IF(OR($A16="",Artikel!$E16=""),"",N(Artikel!$E16))</f>
        <v/>
      </c>
      <c r="L16" s="20">
        <f>IF($A16="","",IFERROR(IF(MAX(_xlfn.MAXIFS(Zugänge!$A$2:$A$501,Zugänge!$B$2:$B$501,$A16),_xlfn.MAXIFS(Abgänge!$A$2:$A$601,Abgänge!$B$2:$B$601,$A16))=0,"",MAX(_xlfn.MAXIFS(Zugänge!$A$2:$A$501,Zugänge!$B$2:$B$501,$A16),_xlfn.MAXIFS(Abgänge!$A$2:$A$601,Abgänge!$B$2:$B$601,$A16))),""))</f>
        <v/>
      </c>
      <c r="M16" s="10">
        <f>IF($A16="","",IF(N($H16)&lt;0,"Bestand negativ",IF(AND($K16&lt;&gt;"",N($H16)&lt;N($K16)),"unter Mindestbestand","")))</f>
        <v/>
      </c>
    </row>
    <row r="17">
      <c r="A17" s="10">
        <f>IF(Artikel!$B17="","",Artikel!$B17)</f>
        <v/>
      </c>
      <c r="B17" s="10">
        <f>IF($A17="","",T(Artikel!$D17))</f>
        <v/>
      </c>
      <c r="C17" s="18">
        <f>IF($A17="","",SUMIFS(Zugänge!$D$2:$D$501,Zugänge!$B$2:$B$501,$A17,Zugänge!$C$2:$C$501,"Anfang"))</f>
        <v/>
      </c>
      <c r="D17" s="18">
        <f>IF($A17="","",SUMIFS(Zugänge!$D$2:$D$501,Zugänge!$B$2:$B$501,$A17,Zugänge!$C$2:$C$501,"Zukauf"))</f>
        <v/>
      </c>
      <c r="E17" s="18">
        <f>IF($A17="","",SUMIFS(Zugänge!$D$2:$D$501,Zugänge!$B$2:$B$501,$A17,Zugänge!$C$2:$C$501,"Ernte"))</f>
        <v/>
      </c>
      <c r="F17" s="18">
        <f>IF($A17="","",SUMIFS(Zugänge!$D$2:$D$501,Zugänge!$B$2:$B$501,$A17,Zugänge!$C$2:$C$501,"Korrektur"))</f>
        <v/>
      </c>
      <c r="G17" s="18">
        <f>IF($A17="","",SUMIFS(Abgänge!$C$2:$C$601,Abgänge!$B$2:$B$601,$A17))</f>
        <v/>
      </c>
      <c r="H17" s="18">
        <f>IF($A17="","",ROUND(N($C17)+N($D17)+N($E17)+N($F17)-N($G17),2))</f>
        <v/>
      </c>
      <c r="I17" s="18">
        <f>IF($A17="","",IF(SUMIFS(Zugänge!$D$2:$D$501,Zugänge!$B$2:$B$501,$A17,Zugänge!$E$2:$E$501,"&gt;0")=0,"",ROUND(SUMIFS(Zugänge!$F$2:$F$501,Zugänge!$B$2:$B$501,$A17,Zugänge!$E$2:$E$501,"&gt;0")/SUMIFS(Zugänge!$D$2:$D$501,Zugänge!$B$2:$B$501,$A17,Zugänge!$E$2:$E$501,"&gt;0"),2)))</f>
        <v/>
      </c>
      <c r="J17" s="18">
        <f>IF(OR($A17="",N($I17)=0),"",ROUND(N($H17)*N($I17),2))</f>
        <v/>
      </c>
      <c r="K17" s="18">
        <f>IF(OR($A17="",Artikel!$E17=""),"",N(Artikel!$E17))</f>
        <v/>
      </c>
      <c r="L17" s="20">
        <f>IF($A17="","",IFERROR(IF(MAX(_xlfn.MAXIFS(Zugänge!$A$2:$A$501,Zugänge!$B$2:$B$501,$A17),_xlfn.MAXIFS(Abgänge!$A$2:$A$601,Abgänge!$B$2:$B$601,$A17))=0,"",MAX(_xlfn.MAXIFS(Zugänge!$A$2:$A$501,Zugänge!$B$2:$B$501,$A17),_xlfn.MAXIFS(Abgänge!$A$2:$A$601,Abgänge!$B$2:$B$601,$A17))),""))</f>
        <v/>
      </c>
      <c r="M17" s="10">
        <f>IF($A17="","",IF(N($H17)&lt;0,"Bestand negativ",IF(AND($K17&lt;&gt;"",N($H17)&lt;N($K17)),"unter Mindestbestand","")))</f>
        <v/>
      </c>
    </row>
    <row r="18">
      <c r="A18" s="10">
        <f>IF(Artikel!$B18="","",Artikel!$B18)</f>
        <v/>
      </c>
      <c r="B18" s="10">
        <f>IF($A18="","",T(Artikel!$D18))</f>
        <v/>
      </c>
      <c r="C18" s="18">
        <f>IF($A18="","",SUMIFS(Zugänge!$D$2:$D$501,Zugänge!$B$2:$B$501,$A18,Zugänge!$C$2:$C$501,"Anfang"))</f>
        <v/>
      </c>
      <c r="D18" s="18">
        <f>IF($A18="","",SUMIFS(Zugänge!$D$2:$D$501,Zugänge!$B$2:$B$501,$A18,Zugänge!$C$2:$C$501,"Zukauf"))</f>
        <v/>
      </c>
      <c r="E18" s="18">
        <f>IF($A18="","",SUMIFS(Zugänge!$D$2:$D$501,Zugänge!$B$2:$B$501,$A18,Zugänge!$C$2:$C$501,"Ernte"))</f>
        <v/>
      </c>
      <c r="F18" s="18">
        <f>IF($A18="","",SUMIFS(Zugänge!$D$2:$D$501,Zugänge!$B$2:$B$501,$A18,Zugänge!$C$2:$C$501,"Korrektur"))</f>
        <v/>
      </c>
      <c r="G18" s="18">
        <f>IF($A18="","",SUMIFS(Abgänge!$C$2:$C$601,Abgänge!$B$2:$B$601,$A18))</f>
        <v/>
      </c>
      <c r="H18" s="18">
        <f>IF($A18="","",ROUND(N($C18)+N($D18)+N($E18)+N($F18)-N($G18),2))</f>
        <v/>
      </c>
      <c r="I18" s="18">
        <f>IF($A18="","",IF(SUMIFS(Zugänge!$D$2:$D$501,Zugänge!$B$2:$B$501,$A18,Zugänge!$E$2:$E$501,"&gt;0")=0,"",ROUND(SUMIFS(Zugänge!$F$2:$F$501,Zugänge!$B$2:$B$501,$A18,Zugänge!$E$2:$E$501,"&gt;0")/SUMIFS(Zugänge!$D$2:$D$501,Zugänge!$B$2:$B$501,$A18,Zugänge!$E$2:$E$501,"&gt;0"),2)))</f>
        <v/>
      </c>
      <c r="J18" s="18">
        <f>IF(OR($A18="",N($I18)=0),"",ROUND(N($H18)*N($I18),2))</f>
        <v/>
      </c>
      <c r="K18" s="18">
        <f>IF(OR($A18="",Artikel!$E18=""),"",N(Artikel!$E18))</f>
        <v/>
      </c>
      <c r="L18" s="20">
        <f>IF($A18="","",IFERROR(IF(MAX(_xlfn.MAXIFS(Zugänge!$A$2:$A$501,Zugänge!$B$2:$B$501,$A18),_xlfn.MAXIFS(Abgänge!$A$2:$A$601,Abgänge!$B$2:$B$601,$A18))=0,"",MAX(_xlfn.MAXIFS(Zugänge!$A$2:$A$501,Zugänge!$B$2:$B$501,$A18),_xlfn.MAXIFS(Abgänge!$A$2:$A$601,Abgänge!$B$2:$B$601,$A18))),""))</f>
        <v/>
      </c>
      <c r="M18" s="10">
        <f>IF($A18="","",IF(N($H18)&lt;0,"Bestand negativ",IF(AND($K18&lt;&gt;"",N($H18)&lt;N($K18)),"unter Mindestbestand","")))</f>
        <v/>
      </c>
    </row>
    <row r="19">
      <c r="A19" s="10">
        <f>IF(Artikel!$B19="","",Artikel!$B19)</f>
        <v/>
      </c>
      <c r="B19" s="10">
        <f>IF($A19="","",T(Artikel!$D19))</f>
        <v/>
      </c>
      <c r="C19" s="18">
        <f>IF($A19="","",SUMIFS(Zugänge!$D$2:$D$501,Zugänge!$B$2:$B$501,$A19,Zugänge!$C$2:$C$501,"Anfang"))</f>
        <v/>
      </c>
      <c r="D19" s="18">
        <f>IF($A19="","",SUMIFS(Zugänge!$D$2:$D$501,Zugänge!$B$2:$B$501,$A19,Zugänge!$C$2:$C$501,"Zukauf"))</f>
        <v/>
      </c>
      <c r="E19" s="18">
        <f>IF($A19="","",SUMIFS(Zugänge!$D$2:$D$501,Zugänge!$B$2:$B$501,$A19,Zugänge!$C$2:$C$501,"Ernte"))</f>
        <v/>
      </c>
      <c r="F19" s="18">
        <f>IF($A19="","",SUMIFS(Zugänge!$D$2:$D$501,Zugänge!$B$2:$B$501,$A19,Zugänge!$C$2:$C$501,"Korrektur"))</f>
        <v/>
      </c>
      <c r="G19" s="18">
        <f>IF($A19="","",SUMIFS(Abgänge!$C$2:$C$601,Abgänge!$B$2:$B$601,$A19))</f>
        <v/>
      </c>
      <c r="H19" s="18">
        <f>IF($A19="","",ROUND(N($C19)+N($D19)+N($E19)+N($F19)-N($G19),2))</f>
        <v/>
      </c>
      <c r="I19" s="18">
        <f>IF($A19="","",IF(SUMIFS(Zugänge!$D$2:$D$501,Zugänge!$B$2:$B$501,$A19,Zugänge!$E$2:$E$501,"&gt;0")=0,"",ROUND(SUMIFS(Zugänge!$F$2:$F$501,Zugänge!$B$2:$B$501,$A19,Zugänge!$E$2:$E$501,"&gt;0")/SUMIFS(Zugänge!$D$2:$D$501,Zugänge!$B$2:$B$501,$A19,Zugänge!$E$2:$E$501,"&gt;0"),2)))</f>
        <v/>
      </c>
      <c r="J19" s="18">
        <f>IF(OR($A19="",N($I19)=0),"",ROUND(N($H19)*N($I19),2))</f>
        <v/>
      </c>
      <c r="K19" s="18">
        <f>IF(OR($A19="",Artikel!$E19=""),"",N(Artikel!$E19))</f>
        <v/>
      </c>
      <c r="L19" s="20">
        <f>IF($A19="","",IFERROR(IF(MAX(_xlfn.MAXIFS(Zugänge!$A$2:$A$501,Zugänge!$B$2:$B$501,$A19),_xlfn.MAXIFS(Abgänge!$A$2:$A$601,Abgänge!$B$2:$B$601,$A19))=0,"",MAX(_xlfn.MAXIFS(Zugänge!$A$2:$A$501,Zugänge!$B$2:$B$501,$A19),_xlfn.MAXIFS(Abgänge!$A$2:$A$601,Abgänge!$B$2:$B$601,$A19))),""))</f>
        <v/>
      </c>
      <c r="M19" s="10">
        <f>IF($A19="","",IF(N($H19)&lt;0,"Bestand negativ",IF(AND($K19&lt;&gt;"",N($H19)&lt;N($K19)),"unter Mindestbestand","")))</f>
        <v/>
      </c>
    </row>
    <row r="20">
      <c r="A20" s="10">
        <f>IF(Artikel!$B20="","",Artikel!$B20)</f>
        <v/>
      </c>
      <c r="B20" s="10">
        <f>IF($A20="","",T(Artikel!$D20))</f>
        <v/>
      </c>
      <c r="C20" s="18">
        <f>IF($A20="","",SUMIFS(Zugänge!$D$2:$D$501,Zugänge!$B$2:$B$501,$A20,Zugänge!$C$2:$C$501,"Anfang"))</f>
        <v/>
      </c>
      <c r="D20" s="18">
        <f>IF($A20="","",SUMIFS(Zugänge!$D$2:$D$501,Zugänge!$B$2:$B$501,$A20,Zugänge!$C$2:$C$501,"Zukauf"))</f>
        <v/>
      </c>
      <c r="E20" s="18">
        <f>IF($A20="","",SUMIFS(Zugänge!$D$2:$D$501,Zugänge!$B$2:$B$501,$A20,Zugänge!$C$2:$C$501,"Ernte"))</f>
        <v/>
      </c>
      <c r="F20" s="18">
        <f>IF($A20="","",SUMIFS(Zugänge!$D$2:$D$501,Zugänge!$B$2:$B$501,$A20,Zugänge!$C$2:$C$501,"Korrektur"))</f>
        <v/>
      </c>
      <c r="G20" s="18">
        <f>IF($A20="","",SUMIFS(Abgänge!$C$2:$C$601,Abgänge!$B$2:$B$601,$A20))</f>
        <v/>
      </c>
      <c r="H20" s="18">
        <f>IF($A20="","",ROUND(N($C20)+N($D20)+N($E20)+N($F20)-N($G20),2))</f>
        <v/>
      </c>
      <c r="I20" s="18">
        <f>IF($A20="","",IF(SUMIFS(Zugänge!$D$2:$D$501,Zugänge!$B$2:$B$501,$A20,Zugänge!$E$2:$E$501,"&gt;0")=0,"",ROUND(SUMIFS(Zugänge!$F$2:$F$501,Zugänge!$B$2:$B$501,$A20,Zugänge!$E$2:$E$501,"&gt;0")/SUMIFS(Zugänge!$D$2:$D$501,Zugänge!$B$2:$B$501,$A20,Zugänge!$E$2:$E$501,"&gt;0"),2)))</f>
        <v/>
      </c>
      <c r="J20" s="18">
        <f>IF(OR($A20="",N($I20)=0),"",ROUND(N($H20)*N($I20),2))</f>
        <v/>
      </c>
      <c r="K20" s="18">
        <f>IF(OR($A20="",Artikel!$E20=""),"",N(Artikel!$E20))</f>
        <v/>
      </c>
      <c r="L20" s="20">
        <f>IF($A20="","",IFERROR(IF(MAX(_xlfn.MAXIFS(Zugänge!$A$2:$A$501,Zugänge!$B$2:$B$501,$A20),_xlfn.MAXIFS(Abgänge!$A$2:$A$601,Abgänge!$B$2:$B$601,$A20))=0,"",MAX(_xlfn.MAXIFS(Zugänge!$A$2:$A$501,Zugänge!$B$2:$B$501,$A20),_xlfn.MAXIFS(Abgänge!$A$2:$A$601,Abgänge!$B$2:$B$601,$A20))),""))</f>
        <v/>
      </c>
      <c r="M20" s="10">
        <f>IF($A20="","",IF(N($H20)&lt;0,"Bestand negativ",IF(AND($K20&lt;&gt;"",N($H20)&lt;N($K20)),"unter Mindestbestand","")))</f>
        <v/>
      </c>
    </row>
    <row r="21">
      <c r="A21" s="10">
        <f>IF(Artikel!$B21="","",Artikel!$B21)</f>
        <v/>
      </c>
      <c r="B21" s="10">
        <f>IF($A21="","",T(Artikel!$D21))</f>
        <v/>
      </c>
      <c r="C21" s="18">
        <f>IF($A21="","",SUMIFS(Zugänge!$D$2:$D$501,Zugänge!$B$2:$B$501,$A21,Zugänge!$C$2:$C$501,"Anfang"))</f>
        <v/>
      </c>
      <c r="D21" s="18">
        <f>IF($A21="","",SUMIFS(Zugänge!$D$2:$D$501,Zugänge!$B$2:$B$501,$A21,Zugänge!$C$2:$C$501,"Zukauf"))</f>
        <v/>
      </c>
      <c r="E21" s="18">
        <f>IF($A21="","",SUMIFS(Zugänge!$D$2:$D$501,Zugänge!$B$2:$B$501,$A21,Zugänge!$C$2:$C$501,"Ernte"))</f>
        <v/>
      </c>
      <c r="F21" s="18">
        <f>IF($A21="","",SUMIFS(Zugänge!$D$2:$D$501,Zugänge!$B$2:$B$501,$A21,Zugänge!$C$2:$C$501,"Korrektur"))</f>
        <v/>
      </c>
      <c r="G21" s="18">
        <f>IF($A21="","",SUMIFS(Abgänge!$C$2:$C$601,Abgänge!$B$2:$B$601,$A21))</f>
        <v/>
      </c>
      <c r="H21" s="18">
        <f>IF($A21="","",ROUND(N($C21)+N($D21)+N($E21)+N($F21)-N($G21),2))</f>
        <v/>
      </c>
      <c r="I21" s="18">
        <f>IF($A21="","",IF(SUMIFS(Zugänge!$D$2:$D$501,Zugänge!$B$2:$B$501,$A21,Zugänge!$E$2:$E$501,"&gt;0")=0,"",ROUND(SUMIFS(Zugänge!$F$2:$F$501,Zugänge!$B$2:$B$501,$A21,Zugänge!$E$2:$E$501,"&gt;0")/SUMIFS(Zugänge!$D$2:$D$501,Zugänge!$B$2:$B$501,$A21,Zugänge!$E$2:$E$501,"&gt;0"),2)))</f>
        <v/>
      </c>
      <c r="J21" s="18">
        <f>IF(OR($A21="",N($I21)=0),"",ROUND(N($H21)*N($I21),2))</f>
        <v/>
      </c>
      <c r="K21" s="18">
        <f>IF(OR($A21="",Artikel!$E21=""),"",N(Artikel!$E21))</f>
        <v/>
      </c>
      <c r="L21" s="20">
        <f>IF($A21="","",IFERROR(IF(MAX(_xlfn.MAXIFS(Zugänge!$A$2:$A$501,Zugänge!$B$2:$B$501,$A21),_xlfn.MAXIFS(Abgänge!$A$2:$A$601,Abgänge!$B$2:$B$601,$A21))=0,"",MAX(_xlfn.MAXIFS(Zugänge!$A$2:$A$501,Zugänge!$B$2:$B$501,$A21),_xlfn.MAXIFS(Abgänge!$A$2:$A$601,Abgänge!$B$2:$B$601,$A21))),""))</f>
        <v/>
      </c>
      <c r="M21" s="10">
        <f>IF($A21="","",IF(N($H21)&lt;0,"Bestand negativ",IF(AND($K21&lt;&gt;"",N($H21)&lt;N($K21)),"unter Mindestbestand","")))</f>
        <v/>
      </c>
    </row>
    <row r="22">
      <c r="A22" s="10">
        <f>IF(Artikel!$B22="","",Artikel!$B22)</f>
        <v/>
      </c>
      <c r="B22" s="10">
        <f>IF($A22="","",T(Artikel!$D22))</f>
        <v/>
      </c>
      <c r="C22" s="18">
        <f>IF($A22="","",SUMIFS(Zugänge!$D$2:$D$501,Zugänge!$B$2:$B$501,$A22,Zugänge!$C$2:$C$501,"Anfang"))</f>
        <v/>
      </c>
      <c r="D22" s="18">
        <f>IF($A22="","",SUMIFS(Zugänge!$D$2:$D$501,Zugänge!$B$2:$B$501,$A22,Zugänge!$C$2:$C$501,"Zukauf"))</f>
        <v/>
      </c>
      <c r="E22" s="18">
        <f>IF($A22="","",SUMIFS(Zugänge!$D$2:$D$501,Zugänge!$B$2:$B$501,$A22,Zugänge!$C$2:$C$501,"Ernte"))</f>
        <v/>
      </c>
      <c r="F22" s="18">
        <f>IF($A22="","",SUMIFS(Zugänge!$D$2:$D$501,Zugänge!$B$2:$B$501,$A22,Zugänge!$C$2:$C$501,"Korrektur"))</f>
        <v/>
      </c>
      <c r="G22" s="18">
        <f>IF($A22="","",SUMIFS(Abgänge!$C$2:$C$601,Abgänge!$B$2:$B$601,$A22))</f>
        <v/>
      </c>
      <c r="H22" s="18">
        <f>IF($A22="","",ROUND(N($C22)+N($D22)+N($E22)+N($F22)-N($G22),2))</f>
        <v/>
      </c>
      <c r="I22" s="18">
        <f>IF($A22="","",IF(SUMIFS(Zugänge!$D$2:$D$501,Zugänge!$B$2:$B$501,$A22,Zugänge!$E$2:$E$501,"&gt;0")=0,"",ROUND(SUMIFS(Zugänge!$F$2:$F$501,Zugänge!$B$2:$B$501,$A22,Zugänge!$E$2:$E$501,"&gt;0")/SUMIFS(Zugänge!$D$2:$D$501,Zugänge!$B$2:$B$501,$A22,Zugänge!$E$2:$E$501,"&gt;0"),2)))</f>
        <v/>
      </c>
      <c r="J22" s="18">
        <f>IF(OR($A22="",N($I22)=0),"",ROUND(N($H22)*N($I22),2))</f>
        <v/>
      </c>
      <c r="K22" s="18">
        <f>IF(OR($A22="",Artikel!$E22=""),"",N(Artikel!$E22))</f>
        <v/>
      </c>
      <c r="L22" s="20">
        <f>IF($A22="","",IFERROR(IF(MAX(_xlfn.MAXIFS(Zugänge!$A$2:$A$501,Zugänge!$B$2:$B$501,$A22),_xlfn.MAXIFS(Abgänge!$A$2:$A$601,Abgänge!$B$2:$B$601,$A22))=0,"",MAX(_xlfn.MAXIFS(Zugänge!$A$2:$A$501,Zugänge!$B$2:$B$501,$A22),_xlfn.MAXIFS(Abgänge!$A$2:$A$601,Abgänge!$B$2:$B$601,$A22))),""))</f>
        <v/>
      </c>
      <c r="M22" s="10">
        <f>IF($A22="","",IF(N($H22)&lt;0,"Bestand negativ",IF(AND($K22&lt;&gt;"",N($H22)&lt;N($K22)),"unter Mindestbestand","")))</f>
        <v/>
      </c>
    </row>
    <row r="23">
      <c r="A23" s="10">
        <f>IF(Artikel!$B23="","",Artikel!$B23)</f>
        <v/>
      </c>
      <c r="B23" s="10">
        <f>IF($A23="","",T(Artikel!$D23))</f>
        <v/>
      </c>
      <c r="C23" s="18">
        <f>IF($A23="","",SUMIFS(Zugänge!$D$2:$D$501,Zugänge!$B$2:$B$501,$A23,Zugänge!$C$2:$C$501,"Anfang"))</f>
        <v/>
      </c>
      <c r="D23" s="18">
        <f>IF($A23="","",SUMIFS(Zugänge!$D$2:$D$501,Zugänge!$B$2:$B$501,$A23,Zugänge!$C$2:$C$501,"Zukauf"))</f>
        <v/>
      </c>
      <c r="E23" s="18">
        <f>IF($A23="","",SUMIFS(Zugänge!$D$2:$D$501,Zugänge!$B$2:$B$501,$A23,Zugänge!$C$2:$C$501,"Ernte"))</f>
        <v/>
      </c>
      <c r="F23" s="18">
        <f>IF($A23="","",SUMIFS(Zugänge!$D$2:$D$501,Zugänge!$B$2:$B$501,$A23,Zugänge!$C$2:$C$501,"Korrektur"))</f>
        <v/>
      </c>
      <c r="G23" s="18">
        <f>IF($A23="","",SUMIFS(Abgänge!$C$2:$C$601,Abgänge!$B$2:$B$601,$A23))</f>
        <v/>
      </c>
      <c r="H23" s="18">
        <f>IF($A23="","",ROUND(N($C23)+N($D23)+N($E23)+N($F23)-N($G23),2))</f>
        <v/>
      </c>
      <c r="I23" s="18">
        <f>IF($A23="","",IF(SUMIFS(Zugänge!$D$2:$D$501,Zugänge!$B$2:$B$501,$A23,Zugänge!$E$2:$E$501,"&gt;0")=0,"",ROUND(SUMIFS(Zugänge!$F$2:$F$501,Zugänge!$B$2:$B$501,$A23,Zugänge!$E$2:$E$501,"&gt;0")/SUMIFS(Zugänge!$D$2:$D$501,Zugänge!$B$2:$B$501,$A23,Zugänge!$E$2:$E$501,"&gt;0"),2)))</f>
        <v/>
      </c>
      <c r="J23" s="18">
        <f>IF(OR($A23="",N($I23)=0),"",ROUND(N($H23)*N($I23),2))</f>
        <v/>
      </c>
      <c r="K23" s="18">
        <f>IF(OR($A23="",Artikel!$E23=""),"",N(Artikel!$E23))</f>
        <v/>
      </c>
      <c r="L23" s="20">
        <f>IF($A23="","",IFERROR(IF(MAX(_xlfn.MAXIFS(Zugänge!$A$2:$A$501,Zugänge!$B$2:$B$501,$A23),_xlfn.MAXIFS(Abgänge!$A$2:$A$601,Abgänge!$B$2:$B$601,$A23))=0,"",MAX(_xlfn.MAXIFS(Zugänge!$A$2:$A$501,Zugänge!$B$2:$B$501,$A23),_xlfn.MAXIFS(Abgänge!$A$2:$A$601,Abgänge!$B$2:$B$601,$A23))),""))</f>
        <v/>
      </c>
      <c r="M23" s="10">
        <f>IF($A23="","",IF(N($H23)&lt;0,"Bestand negativ",IF(AND($K23&lt;&gt;"",N($H23)&lt;N($K23)),"unter Mindestbestand","")))</f>
        <v/>
      </c>
    </row>
    <row r="24">
      <c r="A24" s="10">
        <f>IF(Artikel!$B24="","",Artikel!$B24)</f>
        <v/>
      </c>
      <c r="B24" s="10">
        <f>IF($A24="","",T(Artikel!$D24))</f>
        <v/>
      </c>
      <c r="C24" s="18">
        <f>IF($A24="","",SUMIFS(Zugänge!$D$2:$D$501,Zugänge!$B$2:$B$501,$A24,Zugänge!$C$2:$C$501,"Anfang"))</f>
        <v/>
      </c>
      <c r="D24" s="18">
        <f>IF($A24="","",SUMIFS(Zugänge!$D$2:$D$501,Zugänge!$B$2:$B$501,$A24,Zugänge!$C$2:$C$501,"Zukauf"))</f>
        <v/>
      </c>
      <c r="E24" s="18">
        <f>IF($A24="","",SUMIFS(Zugänge!$D$2:$D$501,Zugänge!$B$2:$B$501,$A24,Zugänge!$C$2:$C$501,"Ernte"))</f>
        <v/>
      </c>
      <c r="F24" s="18">
        <f>IF($A24="","",SUMIFS(Zugänge!$D$2:$D$501,Zugänge!$B$2:$B$501,$A24,Zugänge!$C$2:$C$501,"Korrektur"))</f>
        <v/>
      </c>
      <c r="G24" s="18">
        <f>IF($A24="","",SUMIFS(Abgänge!$C$2:$C$601,Abgänge!$B$2:$B$601,$A24))</f>
        <v/>
      </c>
      <c r="H24" s="18">
        <f>IF($A24="","",ROUND(N($C24)+N($D24)+N($E24)+N($F24)-N($G24),2))</f>
        <v/>
      </c>
      <c r="I24" s="18">
        <f>IF($A24="","",IF(SUMIFS(Zugänge!$D$2:$D$501,Zugänge!$B$2:$B$501,$A24,Zugänge!$E$2:$E$501,"&gt;0")=0,"",ROUND(SUMIFS(Zugänge!$F$2:$F$501,Zugänge!$B$2:$B$501,$A24,Zugänge!$E$2:$E$501,"&gt;0")/SUMIFS(Zugänge!$D$2:$D$501,Zugänge!$B$2:$B$501,$A24,Zugänge!$E$2:$E$501,"&gt;0"),2)))</f>
        <v/>
      </c>
      <c r="J24" s="18">
        <f>IF(OR($A24="",N($I24)=0),"",ROUND(N($H24)*N($I24),2))</f>
        <v/>
      </c>
      <c r="K24" s="18">
        <f>IF(OR($A24="",Artikel!$E24=""),"",N(Artikel!$E24))</f>
        <v/>
      </c>
      <c r="L24" s="20">
        <f>IF($A24="","",IFERROR(IF(MAX(_xlfn.MAXIFS(Zugänge!$A$2:$A$501,Zugänge!$B$2:$B$501,$A24),_xlfn.MAXIFS(Abgänge!$A$2:$A$601,Abgänge!$B$2:$B$601,$A24))=0,"",MAX(_xlfn.MAXIFS(Zugänge!$A$2:$A$501,Zugänge!$B$2:$B$501,$A24),_xlfn.MAXIFS(Abgänge!$A$2:$A$601,Abgänge!$B$2:$B$601,$A24))),""))</f>
        <v/>
      </c>
      <c r="M24" s="10">
        <f>IF($A24="","",IF(N($H24)&lt;0,"Bestand negativ",IF(AND($K24&lt;&gt;"",N($H24)&lt;N($K24)),"unter Mindestbestand","")))</f>
        <v/>
      </c>
    </row>
    <row r="25">
      <c r="A25" s="10">
        <f>IF(Artikel!$B25="","",Artikel!$B25)</f>
        <v/>
      </c>
      <c r="B25" s="10">
        <f>IF($A25="","",T(Artikel!$D25))</f>
        <v/>
      </c>
      <c r="C25" s="18">
        <f>IF($A25="","",SUMIFS(Zugänge!$D$2:$D$501,Zugänge!$B$2:$B$501,$A25,Zugänge!$C$2:$C$501,"Anfang"))</f>
        <v/>
      </c>
      <c r="D25" s="18">
        <f>IF($A25="","",SUMIFS(Zugänge!$D$2:$D$501,Zugänge!$B$2:$B$501,$A25,Zugänge!$C$2:$C$501,"Zukauf"))</f>
        <v/>
      </c>
      <c r="E25" s="18">
        <f>IF($A25="","",SUMIFS(Zugänge!$D$2:$D$501,Zugänge!$B$2:$B$501,$A25,Zugänge!$C$2:$C$501,"Ernte"))</f>
        <v/>
      </c>
      <c r="F25" s="18">
        <f>IF($A25="","",SUMIFS(Zugänge!$D$2:$D$501,Zugänge!$B$2:$B$501,$A25,Zugänge!$C$2:$C$501,"Korrektur"))</f>
        <v/>
      </c>
      <c r="G25" s="18">
        <f>IF($A25="","",SUMIFS(Abgänge!$C$2:$C$601,Abgänge!$B$2:$B$601,$A25))</f>
        <v/>
      </c>
      <c r="H25" s="18">
        <f>IF($A25="","",ROUND(N($C25)+N($D25)+N($E25)+N($F25)-N($G25),2))</f>
        <v/>
      </c>
      <c r="I25" s="18">
        <f>IF($A25="","",IF(SUMIFS(Zugänge!$D$2:$D$501,Zugänge!$B$2:$B$501,$A25,Zugänge!$E$2:$E$501,"&gt;0")=0,"",ROUND(SUMIFS(Zugänge!$F$2:$F$501,Zugänge!$B$2:$B$501,$A25,Zugänge!$E$2:$E$501,"&gt;0")/SUMIFS(Zugänge!$D$2:$D$501,Zugänge!$B$2:$B$501,$A25,Zugänge!$E$2:$E$501,"&gt;0"),2)))</f>
        <v/>
      </c>
      <c r="J25" s="18">
        <f>IF(OR($A25="",N($I25)=0),"",ROUND(N($H25)*N($I25),2))</f>
        <v/>
      </c>
      <c r="K25" s="18">
        <f>IF(OR($A25="",Artikel!$E25=""),"",N(Artikel!$E25))</f>
        <v/>
      </c>
      <c r="L25" s="20">
        <f>IF($A25="","",IFERROR(IF(MAX(_xlfn.MAXIFS(Zugänge!$A$2:$A$501,Zugänge!$B$2:$B$501,$A25),_xlfn.MAXIFS(Abgänge!$A$2:$A$601,Abgänge!$B$2:$B$601,$A25))=0,"",MAX(_xlfn.MAXIFS(Zugänge!$A$2:$A$501,Zugänge!$B$2:$B$501,$A25),_xlfn.MAXIFS(Abgänge!$A$2:$A$601,Abgänge!$B$2:$B$601,$A25))),""))</f>
        <v/>
      </c>
      <c r="M25" s="10">
        <f>IF($A25="","",IF(N($H25)&lt;0,"Bestand negativ",IF(AND($K25&lt;&gt;"",N($H25)&lt;N($K25)),"unter Mindestbestand","")))</f>
        <v/>
      </c>
    </row>
    <row r="26">
      <c r="A26" s="10">
        <f>IF(Artikel!$B26="","",Artikel!$B26)</f>
        <v/>
      </c>
      <c r="B26" s="10">
        <f>IF($A26="","",T(Artikel!$D26))</f>
        <v/>
      </c>
      <c r="C26" s="18">
        <f>IF($A26="","",SUMIFS(Zugänge!$D$2:$D$501,Zugänge!$B$2:$B$501,$A26,Zugänge!$C$2:$C$501,"Anfang"))</f>
        <v/>
      </c>
      <c r="D26" s="18">
        <f>IF($A26="","",SUMIFS(Zugänge!$D$2:$D$501,Zugänge!$B$2:$B$501,$A26,Zugänge!$C$2:$C$501,"Zukauf"))</f>
        <v/>
      </c>
      <c r="E26" s="18">
        <f>IF($A26="","",SUMIFS(Zugänge!$D$2:$D$501,Zugänge!$B$2:$B$501,$A26,Zugänge!$C$2:$C$501,"Ernte"))</f>
        <v/>
      </c>
      <c r="F26" s="18">
        <f>IF($A26="","",SUMIFS(Zugänge!$D$2:$D$501,Zugänge!$B$2:$B$501,$A26,Zugänge!$C$2:$C$501,"Korrektur"))</f>
        <v/>
      </c>
      <c r="G26" s="18">
        <f>IF($A26="","",SUMIFS(Abgänge!$C$2:$C$601,Abgänge!$B$2:$B$601,$A26))</f>
        <v/>
      </c>
      <c r="H26" s="18">
        <f>IF($A26="","",ROUND(N($C26)+N($D26)+N($E26)+N($F26)-N($G26),2))</f>
        <v/>
      </c>
      <c r="I26" s="18">
        <f>IF($A26="","",IF(SUMIFS(Zugänge!$D$2:$D$501,Zugänge!$B$2:$B$501,$A26,Zugänge!$E$2:$E$501,"&gt;0")=0,"",ROUND(SUMIFS(Zugänge!$F$2:$F$501,Zugänge!$B$2:$B$501,$A26,Zugänge!$E$2:$E$501,"&gt;0")/SUMIFS(Zugänge!$D$2:$D$501,Zugänge!$B$2:$B$501,$A26,Zugänge!$E$2:$E$501,"&gt;0"),2)))</f>
        <v/>
      </c>
      <c r="J26" s="18">
        <f>IF(OR($A26="",N($I26)=0),"",ROUND(N($H26)*N($I26),2))</f>
        <v/>
      </c>
      <c r="K26" s="18">
        <f>IF(OR($A26="",Artikel!$E26=""),"",N(Artikel!$E26))</f>
        <v/>
      </c>
      <c r="L26" s="20">
        <f>IF($A26="","",IFERROR(IF(MAX(_xlfn.MAXIFS(Zugänge!$A$2:$A$501,Zugänge!$B$2:$B$501,$A26),_xlfn.MAXIFS(Abgänge!$A$2:$A$601,Abgänge!$B$2:$B$601,$A26))=0,"",MAX(_xlfn.MAXIFS(Zugänge!$A$2:$A$501,Zugänge!$B$2:$B$501,$A26),_xlfn.MAXIFS(Abgänge!$A$2:$A$601,Abgänge!$B$2:$B$601,$A26))),""))</f>
        <v/>
      </c>
      <c r="M26" s="10">
        <f>IF($A26="","",IF(N($H26)&lt;0,"Bestand negativ",IF(AND($K26&lt;&gt;"",N($H26)&lt;N($K26)),"unter Mindestbestand","")))</f>
        <v/>
      </c>
    </row>
    <row r="27">
      <c r="A27" s="10">
        <f>IF(Artikel!$B27="","",Artikel!$B27)</f>
        <v/>
      </c>
      <c r="B27" s="10">
        <f>IF($A27="","",T(Artikel!$D27))</f>
        <v/>
      </c>
      <c r="C27" s="18">
        <f>IF($A27="","",SUMIFS(Zugänge!$D$2:$D$501,Zugänge!$B$2:$B$501,$A27,Zugänge!$C$2:$C$501,"Anfang"))</f>
        <v/>
      </c>
      <c r="D27" s="18">
        <f>IF($A27="","",SUMIFS(Zugänge!$D$2:$D$501,Zugänge!$B$2:$B$501,$A27,Zugänge!$C$2:$C$501,"Zukauf"))</f>
        <v/>
      </c>
      <c r="E27" s="18">
        <f>IF($A27="","",SUMIFS(Zugänge!$D$2:$D$501,Zugänge!$B$2:$B$501,$A27,Zugänge!$C$2:$C$501,"Ernte"))</f>
        <v/>
      </c>
      <c r="F27" s="18">
        <f>IF($A27="","",SUMIFS(Zugänge!$D$2:$D$501,Zugänge!$B$2:$B$501,$A27,Zugänge!$C$2:$C$501,"Korrektur"))</f>
        <v/>
      </c>
      <c r="G27" s="18">
        <f>IF($A27="","",SUMIFS(Abgänge!$C$2:$C$601,Abgänge!$B$2:$B$601,$A27))</f>
        <v/>
      </c>
      <c r="H27" s="18">
        <f>IF($A27="","",ROUND(N($C27)+N($D27)+N($E27)+N($F27)-N($G27),2))</f>
        <v/>
      </c>
      <c r="I27" s="18">
        <f>IF($A27="","",IF(SUMIFS(Zugänge!$D$2:$D$501,Zugänge!$B$2:$B$501,$A27,Zugänge!$E$2:$E$501,"&gt;0")=0,"",ROUND(SUMIFS(Zugänge!$F$2:$F$501,Zugänge!$B$2:$B$501,$A27,Zugänge!$E$2:$E$501,"&gt;0")/SUMIFS(Zugänge!$D$2:$D$501,Zugänge!$B$2:$B$501,$A27,Zugänge!$E$2:$E$501,"&gt;0"),2)))</f>
        <v/>
      </c>
      <c r="J27" s="18">
        <f>IF(OR($A27="",N($I27)=0),"",ROUND(N($H27)*N($I27),2))</f>
        <v/>
      </c>
      <c r="K27" s="18">
        <f>IF(OR($A27="",Artikel!$E27=""),"",N(Artikel!$E27))</f>
        <v/>
      </c>
      <c r="L27" s="20">
        <f>IF($A27="","",IFERROR(IF(MAX(_xlfn.MAXIFS(Zugänge!$A$2:$A$501,Zugänge!$B$2:$B$501,$A27),_xlfn.MAXIFS(Abgänge!$A$2:$A$601,Abgänge!$B$2:$B$601,$A27))=0,"",MAX(_xlfn.MAXIFS(Zugänge!$A$2:$A$501,Zugänge!$B$2:$B$501,$A27),_xlfn.MAXIFS(Abgänge!$A$2:$A$601,Abgänge!$B$2:$B$601,$A27))),""))</f>
        <v/>
      </c>
      <c r="M27" s="10">
        <f>IF($A27="","",IF(N($H27)&lt;0,"Bestand negativ",IF(AND($K27&lt;&gt;"",N($H27)&lt;N($K27)),"unter Mindestbestand","")))</f>
        <v/>
      </c>
    </row>
    <row r="28">
      <c r="A28" s="10">
        <f>IF(Artikel!$B28="","",Artikel!$B28)</f>
        <v/>
      </c>
      <c r="B28" s="10">
        <f>IF($A28="","",T(Artikel!$D28))</f>
        <v/>
      </c>
      <c r="C28" s="18">
        <f>IF($A28="","",SUMIFS(Zugänge!$D$2:$D$501,Zugänge!$B$2:$B$501,$A28,Zugänge!$C$2:$C$501,"Anfang"))</f>
        <v/>
      </c>
      <c r="D28" s="18">
        <f>IF($A28="","",SUMIFS(Zugänge!$D$2:$D$501,Zugänge!$B$2:$B$501,$A28,Zugänge!$C$2:$C$501,"Zukauf"))</f>
        <v/>
      </c>
      <c r="E28" s="18">
        <f>IF($A28="","",SUMIFS(Zugänge!$D$2:$D$501,Zugänge!$B$2:$B$501,$A28,Zugänge!$C$2:$C$501,"Ernte"))</f>
        <v/>
      </c>
      <c r="F28" s="18">
        <f>IF($A28="","",SUMIFS(Zugänge!$D$2:$D$501,Zugänge!$B$2:$B$501,$A28,Zugänge!$C$2:$C$501,"Korrektur"))</f>
        <v/>
      </c>
      <c r="G28" s="18">
        <f>IF($A28="","",SUMIFS(Abgänge!$C$2:$C$601,Abgänge!$B$2:$B$601,$A28))</f>
        <v/>
      </c>
      <c r="H28" s="18">
        <f>IF($A28="","",ROUND(N($C28)+N($D28)+N($E28)+N($F28)-N($G28),2))</f>
        <v/>
      </c>
      <c r="I28" s="18">
        <f>IF($A28="","",IF(SUMIFS(Zugänge!$D$2:$D$501,Zugänge!$B$2:$B$501,$A28,Zugänge!$E$2:$E$501,"&gt;0")=0,"",ROUND(SUMIFS(Zugänge!$F$2:$F$501,Zugänge!$B$2:$B$501,$A28,Zugänge!$E$2:$E$501,"&gt;0")/SUMIFS(Zugänge!$D$2:$D$501,Zugänge!$B$2:$B$501,$A28,Zugänge!$E$2:$E$501,"&gt;0"),2)))</f>
        <v/>
      </c>
      <c r="J28" s="18">
        <f>IF(OR($A28="",N($I28)=0),"",ROUND(N($H28)*N($I28),2))</f>
        <v/>
      </c>
      <c r="K28" s="18">
        <f>IF(OR($A28="",Artikel!$E28=""),"",N(Artikel!$E28))</f>
        <v/>
      </c>
      <c r="L28" s="20">
        <f>IF($A28="","",IFERROR(IF(MAX(_xlfn.MAXIFS(Zugänge!$A$2:$A$501,Zugänge!$B$2:$B$501,$A28),_xlfn.MAXIFS(Abgänge!$A$2:$A$601,Abgänge!$B$2:$B$601,$A28))=0,"",MAX(_xlfn.MAXIFS(Zugänge!$A$2:$A$501,Zugänge!$B$2:$B$501,$A28),_xlfn.MAXIFS(Abgänge!$A$2:$A$601,Abgänge!$B$2:$B$601,$A28))),""))</f>
        <v/>
      </c>
      <c r="M28" s="10">
        <f>IF($A28="","",IF(N($H28)&lt;0,"Bestand negativ",IF(AND($K28&lt;&gt;"",N($H28)&lt;N($K28)),"unter Mindestbestand","")))</f>
        <v/>
      </c>
    </row>
    <row r="29">
      <c r="A29" s="10">
        <f>IF(Artikel!$B29="","",Artikel!$B29)</f>
        <v/>
      </c>
      <c r="B29" s="10">
        <f>IF($A29="","",T(Artikel!$D29))</f>
        <v/>
      </c>
      <c r="C29" s="18">
        <f>IF($A29="","",SUMIFS(Zugänge!$D$2:$D$501,Zugänge!$B$2:$B$501,$A29,Zugänge!$C$2:$C$501,"Anfang"))</f>
        <v/>
      </c>
      <c r="D29" s="18">
        <f>IF($A29="","",SUMIFS(Zugänge!$D$2:$D$501,Zugänge!$B$2:$B$501,$A29,Zugänge!$C$2:$C$501,"Zukauf"))</f>
        <v/>
      </c>
      <c r="E29" s="18">
        <f>IF($A29="","",SUMIFS(Zugänge!$D$2:$D$501,Zugänge!$B$2:$B$501,$A29,Zugänge!$C$2:$C$501,"Ernte"))</f>
        <v/>
      </c>
      <c r="F29" s="18">
        <f>IF($A29="","",SUMIFS(Zugänge!$D$2:$D$501,Zugänge!$B$2:$B$501,$A29,Zugänge!$C$2:$C$501,"Korrektur"))</f>
        <v/>
      </c>
      <c r="G29" s="18">
        <f>IF($A29="","",SUMIFS(Abgänge!$C$2:$C$601,Abgänge!$B$2:$B$601,$A29))</f>
        <v/>
      </c>
      <c r="H29" s="18">
        <f>IF($A29="","",ROUND(N($C29)+N($D29)+N($E29)+N($F29)-N($G29),2))</f>
        <v/>
      </c>
      <c r="I29" s="18">
        <f>IF($A29="","",IF(SUMIFS(Zugänge!$D$2:$D$501,Zugänge!$B$2:$B$501,$A29,Zugänge!$E$2:$E$501,"&gt;0")=0,"",ROUND(SUMIFS(Zugänge!$F$2:$F$501,Zugänge!$B$2:$B$501,$A29,Zugänge!$E$2:$E$501,"&gt;0")/SUMIFS(Zugänge!$D$2:$D$501,Zugänge!$B$2:$B$501,$A29,Zugänge!$E$2:$E$501,"&gt;0"),2)))</f>
        <v/>
      </c>
      <c r="J29" s="18">
        <f>IF(OR($A29="",N($I29)=0),"",ROUND(N($H29)*N($I29),2))</f>
        <v/>
      </c>
      <c r="K29" s="18">
        <f>IF(OR($A29="",Artikel!$E29=""),"",N(Artikel!$E29))</f>
        <v/>
      </c>
      <c r="L29" s="20">
        <f>IF($A29="","",IFERROR(IF(MAX(_xlfn.MAXIFS(Zugänge!$A$2:$A$501,Zugänge!$B$2:$B$501,$A29),_xlfn.MAXIFS(Abgänge!$A$2:$A$601,Abgänge!$B$2:$B$601,$A29))=0,"",MAX(_xlfn.MAXIFS(Zugänge!$A$2:$A$501,Zugänge!$B$2:$B$501,$A29),_xlfn.MAXIFS(Abgänge!$A$2:$A$601,Abgänge!$B$2:$B$601,$A29))),""))</f>
        <v/>
      </c>
      <c r="M29" s="10">
        <f>IF($A29="","",IF(N($H29)&lt;0,"Bestand negativ",IF(AND($K29&lt;&gt;"",N($H29)&lt;N($K29)),"unter Mindestbestand","")))</f>
        <v/>
      </c>
    </row>
    <row r="30">
      <c r="A30" s="10">
        <f>IF(Artikel!$B30="","",Artikel!$B30)</f>
        <v/>
      </c>
      <c r="B30" s="10">
        <f>IF($A30="","",T(Artikel!$D30))</f>
        <v/>
      </c>
      <c r="C30" s="18">
        <f>IF($A30="","",SUMIFS(Zugänge!$D$2:$D$501,Zugänge!$B$2:$B$501,$A30,Zugänge!$C$2:$C$501,"Anfang"))</f>
        <v/>
      </c>
      <c r="D30" s="18">
        <f>IF($A30="","",SUMIFS(Zugänge!$D$2:$D$501,Zugänge!$B$2:$B$501,$A30,Zugänge!$C$2:$C$501,"Zukauf"))</f>
        <v/>
      </c>
      <c r="E30" s="18">
        <f>IF($A30="","",SUMIFS(Zugänge!$D$2:$D$501,Zugänge!$B$2:$B$501,$A30,Zugänge!$C$2:$C$501,"Ernte"))</f>
        <v/>
      </c>
      <c r="F30" s="18">
        <f>IF($A30="","",SUMIFS(Zugänge!$D$2:$D$501,Zugänge!$B$2:$B$501,$A30,Zugänge!$C$2:$C$501,"Korrektur"))</f>
        <v/>
      </c>
      <c r="G30" s="18">
        <f>IF($A30="","",SUMIFS(Abgänge!$C$2:$C$601,Abgänge!$B$2:$B$601,$A30))</f>
        <v/>
      </c>
      <c r="H30" s="18">
        <f>IF($A30="","",ROUND(N($C30)+N($D30)+N($E30)+N($F30)-N($G30),2))</f>
        <v/>
      </c>
      <c r="I30" s="18">
        <f>IF($A30="","",IF(SUMIFS(Zugänge!$D$2:$D$501,Zugänge!$B$2:$B$501,$A30,Zugänge!$E$2:$E$501,"&gt;0")=0,"",ROUND(SUMIFS(Zugänge!$F$2:$F$501,Zugänge!$B$2:$B$501,$A30,Zugänge!$E$2:$E$501,"&gt;0")/SUMIFS(Zugänge!$D$2:$D$501,Zugänge!$B$2:$B$501,$A30,Zugänge!$E$2:$E$501,"&gt;0"),2)))</f>
        <v/>
      </c>
      <c r="J30" s="18">
        <f>IF(OR($A30="",N($I30)=0),"",ROUND(N($H30)*N($I30),2))</f>
        <v/>
      </c>
      <c r="K30" s="18">
        <f>IF(OR($A30="",Artikel!$E30=""),"",N(Artikel!$E30))</f>
        <v/>
      </c>
      <c r="L30" s="20">
        <f>IF($A30="","",IFERROR(IF(MAX(_xlfn.MAXIFS(Zugänge!$A$2:$A$501,Zugänge!$B$2:$B$501,$A30),_xlfn.MAXIFS(Abgänge!$A$2:$A$601,Abgänge!$B$2:$B$601,$A30))=0,"",MAX(_xlfn.MAXIFS(Zugänge!$A$2:$A$501,Zugänge!$B$2:$B$501,$A30),_xlfn.MAXIFS(Abgänge!$A$2:$A$601,Abgänge!$B$2:$B$601,$A30))),""))</f>
        <v/>
      </c>
      <c r="M30" s="10">
        <f>IF($A30="","",IF(N($H30)&lt;0,"Bestand negativ",IF(AND($K30&lt;&gt;"",N($H30)&lt;N($K30)),"unter Mindestbestand","")))</f>
        <v/>
      </c>
    </row>
    <row r="31">
      <c r="A31" s="10">
        <f>IF(Artikel!$B31="","",Artikel!$B31)</f>
        <v/>
      </c>
      <c r="B31" s="10">
        <f>IF($A31="","",T(Artikel!$D31))</f>
        <v/>
      </c>
      <c r="C31" s="18">
        <f>IF($A31="","",SUMIFS(Zugänge!$D$2:$D$501,Zugänge!$B$2:$B$501,$A31,Zugänge!$C$2:$C$501,"Anfang"))</f>
        <v/>
      </c>
      <c r="D31" s="18">
        <f>IF($A31="","",SUMIFS(Zugänge!$D$2:$D$501,Zugänge!$B$2:$B$501,$A31,Zugänge!$C$2:$C$501,"Zukauf"))</f>
        <v/>
      </c>
      <c r="E31" s="18">
        <f>IF($A31="","",SUMIFS(Zugänge!$D$2:$D$501,Zugänge!$B$2:$B$501,$A31,Zugänge!$C$2:$C$501,"Ernte"))</f>
        <v/>
      </c>
      <c r="F31" s="18">
        <f>IF($A31="","",SUMIFS(Zugänge!$D$2:$D$501,Zugänge!$B$2:$B$501,$A31,Zugänge!$C$2:$C$501,"Korrektur"))</f>
        <v/>
      </c>
      <c r="G31" s="18">
        <f>IF($A31="","",SUMIFS(Abgänge!$C$2:$C$601,Abgänge!$B$2:$B$601,$A31))</f>
        <v/>
      </c>
      <c r="H31" s="18">
        <f>IF($A31="","",ROUND(N($C31)+N($D31)+N($E31)+N($F31)-N($G31),2))</f>
        <v/>
      </c>
      <c r="I31" s="18">
        <f>IF($A31="","",IF(SUMIFS(Zugänge!$D$2:$D$501,Zugänge!$B$2:$B$501,$A31,Zugänge!$E$2:$E$501,"&gt;0")=0,"",ROUND(SUMIFS(Zugänge!$F$2:$F$501,Zugänge!$B$2:$B$501,$A31,Zugänge!$E$2:$E$501,"&gt;0")/SUMIFS(Zugänge!$D$2:$D$501,Zugänge!$B$2:$B$501,$A31,Zugänge!$E$2:$E$501,"&gt;0"),2)))</f>
        <v/>
      </c>
      <c r="J31" s="18">
        <f>IF(OR($A31="",N($I31)=0),"",ROUND(N($H31)*N($I31),2))</f>
        <v/>
      </c>
      <c r="K31" s="18">
        <f>IF(OR($A31="",Artikel!$E31=""),"",N(Artikel!$E31))</f>
        <v/>
      </c>
      <c r="L31" s="20">
        <f>IF($A31="","",IFERROR(IF(MAX(_xlfn.MAXIFS(Zugänge!$A$2:$A$501,Zugänge!$B$2:$B$501,$A31),_xlfn.MAXIFS(Abgänge!$A$2:$A$601,Abgänge!$B$2:$B$601,$A31))=0,"",MAX(_xlfn.MAXIFS(Zugänge!$A$2:$A$501,Zugänge!$B$2:$B$501,$A31),_xlfn.MAXIFS(Abgänge!$A$2:$A$601,Abgänge!$B$2:$B$601,$A31))),""))</f>
        <v/>
      </c>
      <c r="M31" s="10">
        <f>IF($A31="","",IF(N($H31)&lt;0,"Bestand negativ",IF(AND($K31&lt;&gt;"",N($H31)&lt;N($K31)),"unter Mindestbestand","")))</f>
        <v/>
      </c>
    </row>
    <row r="32">
      <c r="A32" s="10">
        <f>IF(Artikel!$B32="","",Artikel!$B32)</f>
        <v/>
      </c>
      <c r="B32" s="10">
        <f>IF($A32="","",T(Artikel!$D32))</f>
        <v/>
      </c>
      <c r="C32" s="18">
        <f>IF($A32="","",SUMIFS(Zugänge!$D$2:$D$501,Zugänge!$B$2:$B$501,$A32,Zugänge!$C$2:$C$501,"Anfang"))</f>
        <v/>
      </c>
      <c r="D32" s="18">
        <f>IF($A32="","",SUMIFS(Zugänge!$D$2:$D$501,Zugänge!$B$2:$B$501,$A32,Zugänge!$C$2:$C$501,"Zukauf"))</f>
        <v/>
      </c>
      <c r="E32" s="18">
        <f>IF($A32="","",SUMIFS(Zugänge!$D$2:$D$501,Zugänge!$B$2:$B$501,$A32,Zugänge!$C$2:$C$501,"Ernte"))</f>
        <v/>
      </c>
      <c r="F32" s="18">
        <f>IF($A32="","",SUMIFS(Zugänge!$D$2:$D$501,Zugänge!$B$2:$B$501,$A32,Zugänge!$C$2:$C$501,"Korrektur"))</f>
        <v/>
      </c>
      <c r="G32" s="18">
        <f>IF($A32="","",SUMIFS(Abgänge!$C$2:$C$601,Abgänge!$B$2:$B$601,$A32))</f>
        <v/>
      </c>
      <c r="H32" s="18">
        <f>IF($A32="","",ROUND(N($C32)+N($D32)+N($E32)+N($F32)-N($G32),2))</f>
        <v/>
      </c>
      <c r="I32" s="18">
        <f>IF($A32="","",IF(SUMIFS(Zugänge!$D$2:$D$501,Zugänge!$B$2:$B$501,$A32,Zugänge!$E$2:$E$501,"&gt;0")=0,"",ROUND(SUMIFS(Zugänge!$F$2:$F$501,Zugänge!$B$2:$B$501,$A32,Zugänge!$E$2:$E$501,"&gt;0")/SUMIFS(Zugänge!$D$2:$D$501,Zugänge!$B$2:$B$501,$A32,Zugänge!$E$2:$E$501,"&gt;0"),2)))</f>
        <v/>
      </c>
      <c r="J32" s="18">
        <f>IF(OR($A32="",N($I32)=0),"",ROUND(N($H32)*N($I32),2))</f>
        <v/>
      </c>
      <c r="K32" s="18">
        <f>IF(OR($A32="",Artikel!$E32=""),"",N(Artikel!$E32))</f>
        <v/>
      </c>
      <c r="L32" s="20">
        <f>IF($A32="","",IFERROR(IF(MAX(_xlfn.MAXIFS(Zugänge!$A$2:$A$501,Zugänge!$B$2:$B$501,$A32),_xlfn.MAXIFS(Abgänge!$A$2:$A$601,Abgänge!$B$2:$B$601,$A32))=0,"",MAX(_xlfn.MAXIFS(Zugänge!$A$2:$A$501,Zugänge!$B$2:$B$501,$A32),_xlfn.MAXIFS(Abgänge!$A$2:$A$601,Abgänge!$B$2:$B$601,$A32))),""))</f>
        <v/>
      </c>
      <c r="M32" s="10">
        <f>IF($A32="","",IF(N($H32)&lt;0,"Bestand negativ",IF(AND($K32&lt;&gt;"",N($H32)&lt;N($K32)),"unter Mindestbestand","")))</f>
        <v/>
      </c>
    </row>
    <row r="33">
      <c r="A33" s="10">
        <f>IF(Artikel!$B33="","",Artikel!$B33)</f>
        <v/>
      </c>
      <c r="B33" s="10">
        <f>IF($A33="","",T(Artikel!$D33))</f>
        <v/>
      </c>
      <c r="C33" s="18">
        <f>IF($A33="","",SUMIFS(Zugänge!$D$2:$D$501,Zugänge!$B$2:$B$501,$A33,Zugänge!$C$2:$C$501,"Anfang"))</f>
        <v/>
      </c>
      <c r="D33" s="18">
        <f>IF($A33="","",SUMIFS(Zugänge!$D$2:$D$501,Zugänge!$B$2:$B$501,$A33,Zugänge!$C$2:$C$501,"Zukauf"))</f>
        <v/>
      </c>
      <c r="E33" s="18">
        <f>IF($A33="","",SUMIFS(Zugänge!$D$2:$D$501,Zugänge!$B$2:$B$501,$A33,Zugänge!$C$2:$C$501,"Ernte"))</f>
        <v/>
      </c>
      <c r="F33" s="18">
        <f>IF($A33="","",SUMIFS(Zugänge!$D$2:$D$501,Zugänge!$B$2:$B$501,$A33,Zugänge!$C$2:$C$501,"Korrektur"))</f>
        <v/>
      </c>
      <c r="G33" s="18">
        <f>IF($A33="","",SUMIFS(Abgänge!$C$2:$C$601,Abgänge!$B$2:$B$601,$A33))</f>
        <v/>
      </c>
      <c r="H33" s="18">
        <f>IF($A33="","",ROUND(N($C33)+N($D33)+N($E33)+N($F33)-N($G33),2))</f>
        <v/>
      </c>
      <c r="I33" s="18">
        <f>IF($A33="","",IF(SUMIFS(Zugänge!$D$2:$D$501,Zugänge!$B$2:$B$501,$A33,Zugänge!$E$2:$E$501,"&gt;0")=0,"",ROUND(SUMIFS(Zugänge!$F$2:$F$501,Zugänge!$B$2:$B$501,$A33,Zugänge!$E$2:$E$501,"&gt;0")/SUMIFS(Zugänge!$D$2:$D$501,Zugänge!$B$2:$B$501,$A33,Zugänge!$E$2:$E$501,"&gt;0"),2)))</f>
        <v/>
      </c>
      <c r="J33" s="18">
        <f>IF(OR($A33="",N($I33)=0),"",ROUND(N($H33)*N($I33),2))</f>
        <v/>
      </c>
      <c r="K33" s="18">
        <f>IF(OR($A33="",Artikel!$E33=""),"",N(Artikel!$E33))</f>
        <v/>
      </c>
      <c r="L33" s="20">
        <f>IF($A33="","",IFERROR(IF(MAX(_xlfn.MAXIFS(Zugänge!$A$2:$A$501,Zugänge!$B$2:$B$501,$A33),_xlfn.MAXIFS(Abgänge!$A$2:$A$601,Abgänge!$B$2:$B$601,$A33))=0,"",MAX(_xlfn.MAXIFS(Zugänge!$A$2:$A$501,Zugänge!$B$2:$B$501,$A33),_xlfn.MAXIFS(Abgänge!$A$2:$A$601,Abgänge!$B$2:$B$601,$A33))),""))</f>
        <v/>
      </c>
      <c r="M33" s="10">
        <f>IF($A33="","",IF(N($H33)&lt;0,"Bestand negativ",IF(AND($K33&lt;&gt;"",N($H33)&lt;N($K33)),"unter Mindestbestand","")))</f>
        <v/>
      </c>
    </row>
    <row r="34">
      <c r="A34" s="10">
        <f>IF(Artikel!$B34="","",Artikel!$B34)</f>
        <v/>
      </c>
      <c r="B34" s="10">
        <f>IF($A34="","",T(Artikel!$D34))</f>
        <v/>
      </c>
      <c r="C34" s="18">
        <f>IF($A34="","",SUMIFS(Zugänge!$D$2:$D$501,Zugänge!$B$2:$B$501,$A34,Zugänge!$C$2:$C$501,"Anfang"))</f>
        <v/>
      </c>
      <c r="D34" s="18">
        <f>IF($A34="","",SUMIFS(Zugänge!$D$2:$D$501,Zugänge!$B$2:$B$501,$A34,Zugänge!$C$2:$C$501,"Zukauf"))</f>
        <v/>
      </c>
      <c r="E34" s="18">
        <f>IF($A34="","",SUMIFS(Zugänge!$D$2:$D$501,Zugänge!$B$2:$B$501,$A34,Zugänge!$C$2:$C$501,"Ernte"))</f>
        <v/>
      </c>
      <c r="F34" s="18">
        <f>IF($A34="","",SUMIFS(Zugänge!$D$2:$D$501,Zugänge!$B$2:$B$501,$A34,Zugänge!$C$2:$C$501,"Korrektur"))</f>
        <v/>
      </c>
      <c r="G34" s="18">
        <f>IF($A34="","",SUMIFS(Abgänge!$C$2:$C$601,Abgänge!$B$2:$B$601,$A34))</f>
        <v/>
      </c>
      <c r="H34" s="18">
        <f>IF($A34="","",ROUND(N($C34)+N($D34)+N($E34)+N($F34)-N($G34),2))</f>
        <v/>
      </c>
      <c r="I34" s="18">
        <f>IF($A34="","",IF(SUMIFS(Zugänge!$D$2:$D$501,Zugänge!$B$2:$B$501,$A34,Zugänge!$E$2:$E$501,"&gt;0")=0,"",ROUND(SUMIFS(Zugänge!$F$2:$F$501,Zugänge!$B$2:$B$501,$A34,Zugänge!$E$2:$E$501,"&gt;0")/SUMIFS(Zugänge!$D$2:$D$501,Zugänge!$B$2:$B$501,$A34,Zugänge!$E$2:$E$501,"&gt;0"),2)))</f>
        <v/>
      </c>
      <c r="J34" s="18">
        <f>IF(OR($A34="",N($I34)=0),"",ROUND(N($H34)*N($I34),2))</f>
        <v/>
      </c>
      <c r="K34" s="18">
        <f>IF(OR($A34="",Artikel!$E34=""),"",N(Artikel!$E34))</f>
        <v/>
      </c>
      <c r="L34" s="20">
        <f>IF($A34="","",IFERROR(IF(MAX(_xlfn.MAXIFS(Zugänge!$A$2:$A$501,Zugänge!$B$2:$B$501,$A34),_xlfn.MAXIFS(Abgänge!$A$2:$A$601,Abgänge!$B$2:$B$601,$A34))=0,"",MAX(_xlfn.MAXIFS(Zugänge!$A$2:$A$501,Zugänge!$B$2:$B$501,$A34),_xlfn.MAXIFS(Abgänge!$A$2:$A$601,Abgänge!$B$2:$B$601,$A34))),""))</f>
        <v/>
      </c>
      <c r="M34" s="10">
        <f>IF($A34="","",IF(N($H34)&lt;0,"Bestand negativ",IF(AND($K34&lt;&gt;"",N($H34)&lt;N($K34)),"unter Mindestbestand","")))</f>
        <v/>
      </c>
    </row>
    <row r="35">
      <c r="A35" s="10">
        <f>IF(Artikel!$B35="","",Artikel!$B35)</f>
        <v/>
      </c>
      <c r="B35" s="10">
        <f>IF($A35="","",T(Artikel!$D35))</f>
        <v/>
      </c>
      <c r="C35" s="18">
        <f>IF($A35="","",SUMIFS(Zugänge!$D$2:$D$501,Zugänge!$B$2:$B$501,$A35,Zugänge!$C$2:$C$501,"Anfang"))</f>
        <v/>
      </c>
      <c r="D35" s="18">
        <f>IF($A35="","",SUMIFS(Zugänge!$D$2:$D$501,Zugänge!$B$2:$B$501,$A35,Zugänge!$C$2:$C$501,"Zukauf"))</f>
        <v/>
      </c>
      <c r="E35" s="18">
        <f>IF($A35="","",SUMIFS(Zugänge!$D$2:$D$501,Zugänge!$B$2:$B$501,$A35,Zugänge!$C$2:$C$501,"Ernte"))</f>
        <v/>
      </c>
      <c r="F35" s="18">
        <f>IF($A35="","",SUMIFS(Zugänge!$D$2:$D$501,Zugänge!$B$2:$B$501,$A35,Zugänge!$C$2:$C$501,"Korrektur"))</f>
        <v/>
      </c>
      <c r="G35" s="18">
        <f>IF($A35="","",SUMIFS(Abgänge!$C$2:$C$601,Abgänge!$B$2:$B$601,$A35))</f>
        <v/>
      </c>
      <c r="H35" s="18">
        <f>IF($A35="","",ROUND(N($C35)+N($D35)+N($E35)+N($F35)-N($G35),2))</f>
        <v/>
      </c>
      <c r="I35" s="18">
        <f>IF($A35="","",IF(SUMIFS(Zugänge!$D$2:$D$501,Zugänge!$B$2:$B$501,$A35,Zugänge!$E$2:$E$501,"&gt;0")=0,"",ROUND(SUMIFS(Zugänge!$F$2:$F$501,Zugänge!$B$2:$B$501,$A35,Zugänge!$E$2:$E$501,"&gt;0")/SUMIFS(Zugänge!$D$2:$D$501,Zugänge!$B$2:$B$501,$A35,Zugänge!$E$2:$E$501,"&gt;0"),2)))</f>
        <v/>
      </c>
      <c r="J35" s="18">
        <f>IF(OR($A35="",N($I35)=0),"",ROUND(N($H35)*N($I35),2))</f>
        <v/>
      </c>
      <c r="K35" s="18">
        <f>IF(OR($A35="",Artikel!$E35=""),"",N(Artikel!$E35))</f>
        <v/>
      </c>
      <c r="L35" s="20">
        <f>IF($A35="","",IFERROR(IF(MAX(_xlfn.MAXIFS(Zugänge!$A$2:$A$501,Zugänge!$B$2:$B$501,$A35),_xlfn.MAXIFS(Abgänge!$A$2:$A$601,Abgänge!$B$2:$B$601,$A35))=0,"",MAX(_xlfn.MAXIFS(Zugänge!$A$2:$A$501,Zugänge!$B$2:$B$501,$A35),_xlfn.MAXIFS(Abgänge!$A$2:$A$601,Abgänge!$B$2:$B$601,$A35))),""))</f>
        <v/>
      </c>
      <c r="M35" s="10">
        <f>IF($A35="","",IF(N($H35)&lt;0,"Bestand negativ",IF(AND($K35&lt;&gt;"",N($H35)&lt;N($K35)),"unter Mindestbestand","")))</f>
        <v/>
      </c>
    </row>
    <row r="36">
      <c r="A36" s="10">
        <f>IF(Artikel!$B36="","",Artikel!$B36)</f>
        <v/>
      </c>
      <c r="B36" s="10">
        <f>IF($A36="","",T(Artikel!$D36))</f>
        <v/>
      </c>
      <c r="C36" s="18">
        <f>IF($A36="","",SUMIFS(Zugänge!$D$2:$D$501,Zugänge!$B$2:$B$501,$A36,Zugänge!$C$2:$C$501,"Anfang"))</f>
        <v/>
      </c>
      <c r="D36" s="18">
        <f>IF($A36="","",SUMIFS(Zugänge!$D$2:$D$501,Zugänge!$B$2:$B$501,$A36,Zugänge!$C$2:$C$501,"Zukauf"))</f>
        <v/>
      </c>
      <c r="E36" s="18">
        <f>IF($A36="","",SUMIFS(Zugänge!$D$2:$D$501,Zugänge!$B$2:$B$501,$A36,Zugänge!$C$2:$C$501,"Ernte"))</f>
        <v/>
      </c>
      <c r="F36" s="18">
        <f>IF($A36="","",SUMIFS(Zugänge!$D$2:$D$501,Zugänge!$B$2:$B$501,$A36,Zugänge!$C$2:$C$501,"Korrektur"))</f>
        <v/>
      </c>
      <c r="G36" s="18">
        <f>IF($A36="","",SUMIFS(Abgänge!$C$2:$C$601,Abgänge!$B$2:$B$601,$A36))</f>
        <v/>
      </c>
      <c r="H36" s="18">
        <f>IF($A36="","",ROUND(N($C36)+N($D36)+N($E36)+N($F36)-N($G36),2))</f>
        <v/>
      </c>
      <c r="I36" s="18">
        <f>IF($A36="","",IF(SUMIFS(Zugänge!$D$2:$D$501,Zugänge!$B$2:$B$501,$A36,Zugänge!$E$2:$E$501,"&gt;0")=0,"",ROUND(SUMIFS(Zugänge!$F$2:$F$501,Zugänge!$B$2:$B$501,$A36,Zugänge!$E$2:$E$501,"&gt;0")/SUMIFS(Zugänge!$D$2:$D$501,Zugänge!$B$2:$B$501,$A36,Zugänge!$E$2:$E$501,"&gt;0"),2)))</f>
        <v/>
      </c>
      <c r="J36" s="18">
        <f>IF(OR($A36="",N($I36)=0),"",ROUND(N($H36)*N($I36),2))</f>
        <v/>
      </c>
      <c r="K36" s="18">
        <f>IF(OR($A36="",Artikel!$E36=""),"",N(Artikel!$E36))</f>
        <v/>
      </c>
      <c r="L36" s="20">
        <f>IF($A36="","",IFERROR(IF(MAX(_xlfn.MAXIFS(Zugänge!$A$2:$A$501,Zugänge!$B$2:$B$501,$A36),_xlfn.MAXIFS(Abgänge!$A$2:$A$601,Abgänge!$B$2:$B$601,$A36))=0,"",MAX(_xlfn.MAXIFS(Zugänge!$A$2:$A$501,Zugänge!$B$2:$B$501,$A36),_xlfn.MAXIFS(Abgänge!$A$2:$A$601,Abgänge!$B$2:$B$601,$A36))),""))</f>
        <v/>
      </c>
      <c r="M36" s="10">
        <f>IF($A36="","",IF(N($H36)&lt;0,"Bestand negativ",IF(AND($K36&lt;&gt;"",N($H36)&lt;N($K36)),"unter Mindestbestand","")))</f>
        <v/>
      </c>
    </row>
    <row r="37">
      <c r="A37" s="10">
        <f>IF(Artikel!$B37="","",Artikel!$B37)</f>
        <v/>
      </c>
      <c r="B37" s="10">
        <f>IF($A37="","",T(Artikel!$D37))</f>
        <v/>
      </c>
      <c r="C37" s="18">
        <f>IF($A37="","",SUMIFS(Zugänge!$D$2:$D$501,Zugänge!$B$2:$B$501,$A37,Zugänge!$C$2:$C$501,"Anfang"))</f>
        <v/>
      </c>
      <c r="D37" s="18">
        <f>IF($A37="","",SUMIFS(Zugänge!$D$2:$D$501,Zugänge!$B$2:$B$501,$A37,Zugänge!$C$2:$C$501,"Zukauf"))</f>
        <v/>
      </c>
      <c r="E37" s="18">
        <f>IF($A37="","",SUMIFS(Zugänge!$D$2:$D$501,Zugänge!$B$2:$B$501,$A37,Zugänge!$C$2:$C$501,"Ernte"))</f>
        <v/>
      </c>
      <c r="F37" s="18">
        <f>IF($A37="","",SUMIFS(Zugänge!$D$2:$D$501,Zugänge!$B$2:$B$501,$A37,Zugänge!$C$2:$C$501,"Korrektur"))</f>
        <v/>
      </c>
      <c r="G37" s="18">
        <f>IF($A37="","",SUMIFS(Abgänge!$C$2:$C$601,Abgänge!$B$2:$B$601,$A37))</f>
        <v/>
      </c>
      <c r="H37" s="18">
        <f>IF($A37="","",ROUND(N($C37)+N($D37)+N($E37)+N($F37)-N($G37),2))</f>
        <v/>
      </c>
      <c r="I37" s="18">
        <f>IF($A37="","",IF(SUMIFS(Zugänge!$D$2:$D$501,Zugänge!$B$2:$B$501,$A37,Zugänge!$E$2:$E$501,"&gt;0")=0,"",ROUND(SUMIFS(Zugänge!$F$2:$F$501,Zugänge!$B$2:$B$501,$A37,Zugänge!$E$2:$E$501,"&gt;0")/SUMIFS(Zugänge!$D$2:$D$501,Zugänge!$B$2:$B$501,$A37,Zugänge!$E$2:$E$501,"&gt;0"),2)))</f>
        <v/>
      </c>
      <c r="J37" s="18">
        <f>IF(OR($A37="",N($I37)=0),"",ROUND(N($H37)*N($I37),2))</f>
        <v/>
      </c>
      <c r="K37" s="18">
        <f>IF(OR($A37="",Artikel!$E37=""),"",N(Artikel!$E37))</f>
        <v/>
      </c>
      <c r="L37" s="20">
        <f>IF($A37="","",IFERROR(IF(MAX(_xlfn.MAXIFS(Zugänge!$A$2:$A$501,Zugänge!$B$2:$B$501,$A37),_xlfn.MAXIFS(Abgänge!$A$2:$A$601,Abgänge!$B$2:$B$601,$A37))=0,"",MAX(_xlfn.MAXIFS(Zugänge!$A$2:$A$501,Zugänge!$B$2:$B$501,$A37),_xlfn.MAXIFS(Abgänge!$A$2:$A$601,Abgänge!$B$2:$B$601,$A37))),""))</f>
        <v/>
      </c>
      <c r="M37" s="10">
        <f>IF($A37="","",IF(N($H37)&lt;0,"Bestand negativ",IF(AND($K37&lt;&gt;"",N($H37)&lt;N($K37)),"unter Mindestbestand","")))</f>
        <v/>
      </c>
    </row>
    <row r="38">
      <c r="A38" s="10">
        <f>IF(Artikel!$B38="","",Artikel!$B38)</f>
        <v/>
      </c>
      <c r="B38" s="10">
        <f>IF($A38="","",T(Artikel!$D38))</f>
        <v/>
      </c>
      <c r="C38" s="18">
        <f>IF($A38="","",SUMIFS(Zugänge!$D$2:$D$501,Zugänge!$B$2:$B$501,$A38,Zugänge!$C$2:$C$501,"Anfang"))</f>
        <v/>
      </c>
      <c r="D38" s="18">
        <f>IF($A38="","",SUMIFS(Zugänge!$D$2:$D$501,Zugänge!$B$2:$B$501,$A38,Zugänge!$C$2:$C$501,"Zukauf"))</f>
        <v/>
      </c>
      <c r="E38" s="18">
        <f>IF($A38="","",SUMIFS(Zugänge!$D$2:$D$501,Zugänge!$B$2:$B$501,$A38,Zugänge!$C$2:$C$501,"Ernte"))</f>
        <v/>
      </c>
      <c r="F38" s="18">
        <f>IF($A38="","",SUMIFS(Zugänge!$D$2:$D$501,Zugänge!$B$2:$B$501,$A38,Zugänge!$C$2:$C$501,"Korrektur"))</f>
        <v/>
      </c>
      <c r="G38" s="18">
        <f>IF($A38="","",SUMIFS(Abgänge!$C$2:$C$601,Abgänge!$B$2:$B$601,$A38))</f>
        <v/>
      </c>
      <c r="H38" s="18">
        <f>IF($A38="","",ROUND(N($C38)+N($D38)+N($E38)+N($F38)-N($G38),2))</f>
        <v/>
      </c>
      <c r="I38" s="18">
        <f>IF($A38="","",IF(SUMIFS(Zugänge!$D$2:$D$501,Zugänge!$B$2:$B$501,$A38,Zugänge!$E$2:$E$501,"&gt;0")=0,"",ROUND(SUMIFS(Zugänge!$F$2:$F$501,Zugänge!$B$2:$B$501,$A38,Zugänge!$E$2:$E$501,"&gt;0")/SUMIFS(Zugänge!$D$2:$D$501,Zugänge!$B$2:$B$501,$A38,Zugänge!$E$2:$E$501,"&gt;0"),2)))</f>
        <v/>
      </c>
      <c r="J38" s="18">
        <f>IF(OR($A38="",N($I38)=0),"",ROUND(N($H38)*N($I38),2))</f>
        <v/>
      </c>
      <c r="K38" s="18">
        <f>IF(OR($A38="",Artikel!$E38=""),"",N(Artikel!$E38))</f>
        <v/>
      </c>
      <c r="L38" s="20">
        <f>IF($A38="","",IFERROR(IF(MAX(_xlfn.MAXIFS(Zugänge!$A$2:$A$501,Zugänge!$B$2:$B$501,$A38),_xlfn.MAXIFS(Abgänge!$A$2:$A$601,Abgänge!$B$2:$B$601,$A38))=0,"",MAX(_xlfn.MAXIFS(Zugänge!$A$2:$A$501,Zugänge!$B$2:$B$501,$A38),_xlfn.MAXIFS(Abgänge!$A$2:$A$601,Abgänge!$B$2:$B$601,$A38))),""))</f>
        <v/>
      </c>
      <c r="M38" s="10">
        <f>IF($A38="","",IF(N($H38)&lt;0,"Bestand negativ",IF(AND($K38&lt;&gt;"",N($H38)&lt;N($K38)),"unter Mindestbestand","")))</f>
        <v/>
      </c>
    </row>
    <row r="39">
      <c r="A39" s="10">
        <f>IF(Artikel!$B39="","",Artikel!$B39)</f>
        <v/>
      </c>
      <c r="B39" s="10">
        <f>IF($A39="","",T(Artikel!$D39))</f>
        <v/>
      </c>
      <c r="C39" s="18">
        <f>IF($A39="","",SUMIFS(Zugänge!$D$2:$D$501,Zugänge!$B$2:$B$501,$A39,Zugänge!$C$2:$C$501,"Anfang"))</f>
        <v/>
      </c>
      <c r="D39" s="18">
        <f>IF($A39="","",SUMIFS(Zugänge!$D$2:$D$501,Zugänge!$B$2:$B$501,$A39,Zugänge!$C$2:$C$501,"Zukauf"))</f>
        <v/>
      </c>
      <c r="E39" s="18">
        <f>IF($A39="","",SUMIFS(Zugänge!$D$2:$D$501,Zugänge!$B$2:$B$501,$A39,Zugänge!$C$2:$C$501,"Ernte"))</f>
        <v/>
      </c>
      <c r="F39" s="18">
        <f>IF($A39="","",SUMIFS(Zugänge!$D$2:$D$501,Zugänge!$B$2:$B$501,$A39,Zugänge!$C$2:$C$501,"Korrektur"))</f>
        <v/>
      </c>
      <c r="G39" s="18">
        <f>IF($A39="","",SUMIFS(Abgänge!$C$2:$C$601,Abgänge!$B$2:$B$601,$A39))</f>
        <v/>
      </c>
      <c r="H39" s="18">
        <f>IF($A39="","",ROUND(N($C39)+N($D39)+N($E39)+N($F39)-N($G39),2))</f>
        <v/>
      </c>
      <c r="I39" s="18">
        <f>IF($A39="","",IF(SUMIFS(Zugänge!$D$2:$D$501,Zugänge!$B$2:$B$501,$A39,Zugänge!$E$2:$E$501,"&gt;0")=0,"",ROUND(SUMIFS(Zugänge!$F$2:$F$501,Zugänge!$B$2:$B$501,$A39,Zugänge!$E$2:$E$501,"&gt;0")/SUMIFS(Zugänge!$D$2:$D$501,Zugänge!$B$2:$B$501,$A39,Zugänge!$E$2:$E$501,"&gt;0"),2)))</f>
        <v/>
      </c>
      <c r="J39" s="18">
        <f>IF(OR($A39="",N($I39)=0),"",ROUND(N($H39)*N($I39),2))</f>
        <v/>
      </c>
      <c r="K39" s="18">
        <f>IF(OR($A39="",Artikel!$E39=""),"",N(Artikel!$E39))</f>
        <v/>
      </c>
      <c r="L39" s="20">
        <f>IF($A39="","",IFERROR(IF(MAX(_xlfn.MAXIFS(Zugänge!$A$2:$A$501,Zugänge!$B$2:$B$501,$A39),_xlfn.MAXIFS(Abgänge!$A$2:$A$601,Abgänge!$B$2:$B$601,$A39))=0,"",MAX(_xlfn.MAXIFS(Zugänge!$A$2:$A$501,Zugänge!$B$2:$B$501,$A39),_xlfn.MAXIFS(Abgänge!$A$2:$A$601,Abgänge!$B$2:$B$601,$A39))),""))</f>
        <v/>
      </c>
      <c r="M39" s="10">
        <f>IF($A39="","",IF(N($H39)&lt;0,"Bestand negativ",IF(AND($K39&lt;&gt;"",N($H39)&lt;N($K39)),"unter Mindestbestand","")))</f>
        <v/>
      </c>
    </row>
    <row r="40">
      <c r="A40" s="10">
        <f>IF(Artikel!$B40="","",Artikel!$B40)</f>
        <v/>
      </c>
      <c r="B40" s="10">
        <f>IF($A40="","",T(Artikel!$D40))</f>
        <v/>
      </c>
      <c r="C40" s="18">
        <f>IF($A40="","",SUMIFS(Zugänge!$D$2:$D$501,Zugänge!$B$2:$B$501,$A40,Zugänge!$C$2:$C$501,"Anfang"))</f>
        <v/>
      </c>
      <c r="D40" s="18">
        <f>IF($A40="","",SUMIFS(Zugänge!$D$2:$D$501,Zugänge!$B$2:$B$501,$A40,Zugänge!$C$2:$C$501,"Zukauf"))</f>
        <v/>
      </c>
      <c r="E40" s="18">
        <f>IF($A40="","",SUMIFS(Zugänge!$D$2:$D$501,Zugänge!$B$2:$B$501,$A40,Zugänge!$C$2:$C$501,"Ernte"))</f>
        <v/>
      </c>
      <c r="F40" s="18">
        <f>IF($A40="","",SUMIFS(Zugänge!$D$2:$D$501,Zugänge!$B$2:$B$501,$A40,Zugänge!$C$2:$C$501,"Korrektur"))</f>
        <v/>
      </c>
      <c r="G40" s="18">
        <f>IF($A40="","",SUMIFS(Abgänge!$C$2:$C$601,Abgänge!$B$2:$B$601,$A40))</f>
        <v/>
      </c>
      <c r="H40" s="18">
        <f>IF($A40="","",ROUND(N($C40)+N($D40)+N($E40)+N($F40)-N($G40),2))</f>
        <v/>
      </c>
      <c r="I40" s="18">
        <f>IF($A40="","",IF(SUMIFS(Zugänge!$D$2:$D$501,Zugänge!$B$2:$B$501,$A40,Zugänge!$E$2:$E$501,"&gt;0")=0,"",ROUND(SUMIFS(Zugänge!$F$2:$F$501,Zugänge!$B$2:$B$501,$A40,Zugänge!$E$2:$E$501,"&gt;0")/SUMIFS(Zugänge!$D$2:$D$501,Zugänge!$B$2:$B$501,$A40,Zugänge!$E$2:$E$501,"&gt;0"),2)))</f>
        <v/>
      </c>
      <c r="J40" s="18">
        <f>IF(OR($A40="",N($I40)=0),"",ROUND(N($H40)*N($I40),2))</f>
        <v/>
      </c>
      <c r="K40" s="18">
        <f>IF(OR($A40="",Artikel!$E40=""),"",N(Artikel!$E40))</f>
        <v/>
      </c>
      <c r="L40" s="20">
        <f>IF($A40="","",IFERROR(IF(MAX(_xlfn.MAXIFS(Zugänge!$A$2:$A$501,Zugänge!$B$2:$B$501,$A40),_xlfn.MAXIFS(Abgänge!$A$2:$A$601,Abgänge!$B$2:$B$601,$A40))=0,"",MAX(_xlfn.MAXIFS(Zugänge!$A$2:$A$501,Zugänge!$B$2:$B$501,$A40),_xlfn.MAXIFS(Abgänge!$A$2:$A$601,Abgänge!$B$2:$B$601,$A40))),""))</f>
        <v/>
      </c>
      <c r="M40" s="10">
        <f>IF($A40="","",IF(N($H40)&lt;0,"Bestand negativ",IF(AND($K40&lt;&gt;"",N($H40)&lt;N($K40)),"unter Mindestbestand","")))</f>
        <v/>
      </c>
    </row>
    <row r="41">
      <c r="A41" s="10">
        <f>IF(Artikel!$B41="","",Artikel!$B41)</f>
        <v/>
      </c>
      <c r="B41" s="10">
        <f>IF($A41="","",T(Artikel!$D41))</f>
        <v/>
      </c>
      <c r="C41" s="18">
        <f>IF($A41="","",SUMIFS(Zugänge!$D$2:$D$501,Zugänge!$B$2:$B$501,$A41,Zugänge!$C$2:$C$501,"Anfang"))</f>
        <v/>
      </c>
      <c r="D41" s="18">
        <f>IF($A41="","",SUMIFS(Zugänge!$D$2:$D$501,Zugänge!$B$2:$B$501,$A41,Zugänge!$C$2:$C$501,"Zukauf"))</f>
        <v/>
      </c>
      <c r="E41" s="18">
        <f>IF($A41="","",SUMIFS(Zugänge!$D$2:$D$501,Zugänge!$B$2:$B$501,$A41,Zugänge!$C$2:$C$501,"Ernte"))</f>
        <v/>
      </c>
      <c r="F41" s="18">
        <f>IF($A41="","",SUMIFS(Zugänge!$D$2:$D$501,Zugänge!$B$2:$B$501,$A41,Zugänge!$C$2:$C$501,"Korrektur"))</f>
        <v/>
      </c>
      <c r="G41" s="18">
        <f>IF($A41="","",SUMIFS(Abgänge!$C$2:$C$601,Abgänge!$B$2:$B$601,$A41))</f>
        <v/>
      </c>
      <c r="H41" s="18">
        <f>IF($A41="","",ROUND(N($C41)+N($D41)+N($E41)+N($F41)-N($G41),2))</f>
        <v/>
      </c>
      <c r="I41" s="18">
        <f>IF($A41="","",IF(SUMIFS(Zugänge!$D$2:$D$501,Zugänge!$B$2:$B$501,$A41,Zugänge!$E$2:$E$501,"&gt;0")=0,"",ROUND(SUMIFS(Zugänge!$F$2:$F$501,Zugänge!$B$2:$B$501,$A41,Zugänge!$E$2:$E$501,"&gt;0")/SUMIFS(Zugänge!$D$2:$D$501,Zugänge!$B$2:$B$501,$A41,Zugänge!$E$2:$E$501,"&gt;0"),2)))</f>
        <v/>
      </c>
      <c r="J41" s="18">
        <f>IF(OR($A41="",N($I41)=0),"",ROUND(N($H41)*N($I41),2))</f>
        <v/>
      </c>
      <c r="K41" s="18">
        <f>IF(OR($A41="",Artikel!$E41=""),"",N(Artikel!$E41))</f>
        <v/>
      </c>
      <c r="L41" s="20">
        <f>IF($A41="","",IFERROR(IF(MAX(_xlfn.MAXIFS(Zugänge!$A$2:$A$501,Zugänge!$B$2:$B$501,$A41),_xlfn.MAXIFS(Abgänge!$A$2:$A$601,Abgänge!$B$2:$B$601,$A41))=0,"",MAX(_xlfn.MAXIFS(Zugänge!$A$2:$A$501,Zugänge!$B$2:$B$501,$A41),_xlfn.MAXIFS(Abgänge!$A$2:$A$601,Abgänge!$B$2:$B$601,$A41))),""))</f>
        <v/>
      </c>
      <c r="M41" s="10">
        <f>IF($A41="","",IF(N($H41)&lt;0,"Bestand negativ",IF(AND($K41&lt;&gt;"",N($H41)&lt;N($K41)),"unter Mindestbestand","")))</f>
        <v/>
      </c>
    </row>
    <row r="42">
      <c r="A42" s="10">
        <f>IF(Artikel!$B42="","",Artikel!$B42)</f>
        <v/>
      </c>
      <c r="B42" s="10">
        <f>IF($A42="","",T(Artikel!$D42))</f>
        <v/>
      </c>
      <c r="C42" s="18">
        <f>IF($A42="","",SUMIFS(Zugänge!$D$2:$D$501,Zugänge!$B$2:$B$501,$A42,Zugänge!$C$2:$C$501,"Anfang"))</f>
        <v/>
      </c>
      <c r="D42" s="18">
        <f>IF($A42="","",SUMIFS(Zugänge!$D$2:$D$501,Zugänge!$B$2:$B$501,$A42,Zugänge!$C$2:$C$501,"Zukauf"))</f>
        <v/>
      </c>
      <c r="E42" s="18">
        <f>IF($A42="","",SUMIFS(Zugänge!$D$2:$D$501,Zugänge!$B$2:$B$501,$A42,Zugänge!$C$2:$C$501,"Ernte"))</f>
        <v/>
      </c>
      <c r="F42" s="18">
        <f>IF($A42="","",SUMIFS(Zugänge!$D$2:$D$501,Zugänge!$B$2:$B$501,$A42,Zugänge!$C$2:$C$501,"Korrektur"))</f>
        <v/>
      </c>
      <c r="G42" s="18">
        <f>IF($A42="","",SUMIFS(Abgänge!$C$2:$C$601,Abgänge!$B$2:$B$601,$A42))</f>
        <v/>
      </c>
      <c r="H42" s="18">
        <f>IF($A42="","",ROUND(N($C42)+N($D42)+N($E42)+N($F42)-N($G42),2))</f>
        <v/>
      </c>
      <c r="I42" s="18">
        <f>IF($A42="","",IF(SUMIFS(Zugänge!$D$2:$D$501,Zugänge!$B$2:$B$501,$A42,Zugänge!$E$2:$E$501,"&gt;0")=0,"",ROUND(SUMIFS(Zugänge!$F$2:$F$501,Zugänge!$B$2:$B$501,$A42,Zugänge!$E$2:$E$501,"&gt;0")/SUMIFS(Zugänge!$D$2:$D$501,Zugänge!$B$2:$B$501,$A42,Zugänge!$E$2:$E$501,"&gt;0"),2)))</f>
        <v/>
      </c>
      <c r="J42" s="18">
        <f>IF(OR($A42="",N($I42)=0),"",ROUND(N($H42)*N($I42),2))</f>
        <v/>
      </c>
      <c r="K42" s="18">
        <f>IF(OR($A42="",Artikel!$E42=""),"",N(Artikel!$E42))</f>
        <v/>
      </c>
      <c r="L42" s="20">
        <f>IF($A42="","",IFERROR(IF(MAX(_xlfn.MAXIFS(Zugänge!$A$2:$A$501,Zugänge!$B$2:$B$501,$A42),_xlfn.MAXIFS(Abgänge!$A$2:$A$601,Abgänge!$B$2:$B$601,$A42))=0,"",MAX(_xlfn.MAXIFS(Zugänge!$A$2:$A$501,Zugänge!$B$2:$B$501,$A42),_xlfn.MAXIFS(Abgänge!$A$2:$A$601,Abgänge!$B$2:$B$601,$A42))),""))</f>
        <v/>
      </c>
      <c r="M42" s="10">
        <f>IF($A42="","",IF(N($H42)&lt;0,"Bestand negativ",IF(AND($K42&lt;&gt;"",N($H42)&lt;N($K42)),"unter Mindestbestand","")))</f>
        <v/>
      </c>
    </row>
    <row r="43">
      <c r="A43" s="10">
        <f>IF(Artikel!$B43="","",Artikel!$B43)</f>
        <v/>
      </c>
      <c r="B43" s="10">
        <f>IF($A43="","",T(Artikel!$D43))</f>
        <v/>
      </c>
      <c r="C43" s="18">
        <f>IF($A43="","",SUMIFS(Zugänge!$D$2:$D$501,Zugänge!$B$2:$B$501,$A43,Zugänge!$C$2:$C$501,"Anfang"))</f>
        <v/>
      </c>
      <c r="D43" s="18">
        <f>IF($A43="","",SUMIFS(Zugänge!$D$2:$D$501,Zugänge!$B$2:$B$501,$A43,Zugänge!$C$2:$C$501,"Zukauf"))</f>
        <v/>
      </c>
      <c r="E43" s="18">
        <f>IF($A43="","",SUMIFS(Zugänge!$D$2:$D$501,Zugänge!$B$2:$B$501,$A43,Zugänge!$C$2:$C$501,"Ernte"))</f>
        <v/>
      </c>
      <c r="F43" s="18">
        <f>IF($A43="","",SUMIFS(Zugänge!$D$2:$D$501,Zugänge!$B$2:$B$501,$A43,Zugänge!$C$2:$C$501,"Korrektur"))</f>
        <v/>
      </c>
      <c r="G43" s="18">
        <f>IF($A43="","",SUMIFS(Abgänge!$C$2:$C$601,Abgänge!$B$2:$B$601,$A43))</f>
        <v/>
      </c>
      <c r="H43" s="18">
        <f>IF($A43="","",ROUND(N($C43)+N($D43)+N($E43)+N($F43)-N($G43),2))</f>
        <v/>
      </c>
      <c r="I43" s="18">
        <f>IF($A43="","",IF(SUMIFS(Zugänge!$D$2:$D$501,Zugänge!$B$2:$B$501,$A43,Zugänge!$E$2:$E$501,"&gt;0")=0,"",ROUND(SUMIFS(Zugänge!$F$2:$F$501,Zugänge!$B$2:$B$501,$A43,Zugänge!$E$2:$E$501,"&gt;0")/SUMIFS(Zugänge!$D$2:$D$501,Zugänge!$B$2:$B$501,$A43,Zugänge!$E$2:$E$501,"&gt;0"),2)))</f>
        <v/>
      </c>
      <c r="J43" s="18">
        <f>IF(OR($A43="",N($I43)=0),"",ROUND(N($H43)*N($I43),2))</f>
        <v/>
      </c>
      <c r="K43" s="18">
        <f>IF(OR($A43="",Artikel!$E43=""),"",N(Artikel!$E43))</f>
        <v/>
      </c>
      <c r="L43" s="20">
        <f>IF($A43="","",IFERROR(IF(MAX(_xlfn.MAXIFS(Zugänge!$A$2:$A$501,Zugänge!$B$2:$B$501,$A43),_xlfn.MAXIFS(Abgänge!$A$2:$A$601,Abgänge!$B$2:$B$601,$A43))=0,"",MAX(_xlfn.MAXIFS(Zugänge!$A$2:$A$501,Zugänge!$B$2:$B$501,$A43),_xlfn.MAXIFS(Abgänge!$A$2:$A$601,Abgänge!$B$2:$B$601,$A43))),""))</f>
        <v/>
      </c>
      <c r="M43" s="10">
        <f>IF($A43="","",IF(N($H43)&lt;0,"Bestand negativ",IF(AND($K43&lt;&gt;"",N($H43)&lt;N($K43)),"unter Mindestbestand","")))</f>
        <v/>
      </c>
    </row>
    <row r="44">
      <c r="A44" s="10">
        <f>IF(Artikel!$B44="","",Artikel!$B44)</f>
        <v/>
      </c>
      <c r="B44" s="10">
        <f>IF($A44="","",T(Artikel!$D44))</f>
        <v/>
      </c>
      <c r="C44" s="18">
        <f>IF($A44="","",SUMIFS(Zugänge!$D$2:$D$501,Zugänge!$B$2:$B$501,$A44,Zugänge!$C$2:$C$501,"Anfang"))</f>
        <v/>
      </c>
      <c r="D44" s="18">
        <f>IF($A44="","",SUMIFS(Zugänge!$D$2:$D$501,Zugänge!$B$2:$B$501,$A44,Zugänge!$C$2:$C$501,"Zukauf"))</f>
        <v/>
      </c>
      <c r="E44" s="18">
        <f>IF($A44="","",SUMIFS(Zugänge!$D$2:$D$501,Zugänge!$B$2:$B$501,$A44,Zugänge!$C$2:$C$501,"Ernte"))</f>
        <v/>
      </c>
      <c r="F44" s="18">
        <f>IF($A44="","",SUMIFS(Zugänge!$D$2:$D$501,Zugänge!$B$2:$B$501,$A44,Zugänge!$C$2:$C$501,"Korrektur"))</f>
        <v/>
      </c>
      <c r="G44" s="18">
        <f>IF($A44="","",SUMIFS(Abgänge!$C$2:$C$601,Abgänge!$B$2:$B$601,$A44))</f>
        <v/>
      </c>
      <c r="H44" s="18">
        <f>IF($A44="","",ROUND(N($C44)+N($D44)+N($E44)+N($F44)-N($G44),2))</f>
        <v/>
      </c>
      <c r="I44" s="18">
        <f>IF($A44="","",IF(SUMIFS(Zugänge!$D$2:$D$501,Zugänge!$B$2:$B$501,$A44,Zugänge!$E$2:$E$501,"&gt;0")=0,"",ROUND(SUMIFS(Zugänge!$F$2:$F$501,Zugänge!$B$2:$B$501,$A44,Zugänge!$E$2:$E$501,"&gt;0")/SUMIFS(Zugänge!$D$2:$D$501,Zugänge!$B$2:$B$501,$A44,Zugänge!$E$2:$E$501,"&gt;0"),2)))</f>
        <v/>
      </c>
      <c r="J44" s="18">
        <f>IF(OR($A44="",N($I44)=0),"",ROUND(N($H44)*N($I44),2))</f>
        <v/>
      </c>
      <c r="K44" s="18">
        <f>IF(OR($A44="",Artikel!$E44=""),"",N(Artikel!$E44))</f>
        <v/>
      </c>
      <c r="L44" s="20">
        <f>IF($A44="","",IFERROR(IF(MAX(_xlfn.MAXIFS(Zugänge!$A$2:$A$501,Zugänge!$B$2:$B$501,$A44),_xlfn.MAXIFS(Abgänge!$A$2:$A$601,Abgänge!$B$2:$B$601,$A44))=0,"",MAX(_xlfn.MAXIFS(Zugänge!$A$2:$A$501,Zugänge!$B$2:$B$501,$A44),_xlfn.MAXIFS(Abgänge!$A$2:$A$601,Abgänge!$B$2:$B$601,$A44))),""))</f>
        <v/>
      </c>
      <c r="M44" s="10">
        <f>IF($A44="","",IF(N($H44)&lt;0,"Bestand negativ",IF(AND($K44&lt;&gt;"",N($H44)&lt;N($K44)),"unter Mindestbestand","")))</f>
        <v/>
      </c>
    </row>
    <row r="45">
      <c r="A45" s="10">
        <f>IF(Artikel!$B45="","",Artikel!$B45)</f>
        <v/>
      </c>
      <c r="B45" s="10">
        <f>IF($A45="","",T(Artikel!$D45))</f>
        <v/>
      </c>
      <c r="C45" s="18">
        <f>IF($A45="","",SUMIFS(Zugänge!$D$2:$D$501,Zugänge!$B$2:$B$501,$A45,Zugänge!$C$2:$C$501,"Anfang"))</f>
        <v/>
      </c>
      <c r="D45" s="18">
        <f>IF($A45="","",SUMIFS(Zugänge!$D$2:$D$501,Zugänge!$B$2:$B$501,$A45,Zugänge!$C$2:$C$501,"Zukauf"))</f>
        <v/>
      </c>
      <c r="E45" s="18">
        <f>IF($A45="","",SUMIFS(Zugänge!$D$2:$D$501,Zugänge!$B$2:$B$501,$A45,Zugänge!$C$2:$C$501,"Ernte"))</f>
        <v/>
      </c>
      <c r="F45" s="18">
        <f>IF($A45="","",SUMIFS(Zugänge!$D$2:$D$501,Zugänge!$B$2:$B$501,$A45,Zugänge!$C$2:$C$501,"Korrektur"))</f>
        <v/>
      </c>
      <c r="G45" s="18">
        <f>IF($A45="","",SUMIFS(Abgänge!$C$2:$C$601,Abgänge!$B$2:$B$601,$A45))</f>
        <v/>
      </c>
      <c r="H45" s="18">
        <f>IF($A45="","",ROUND(N($C45)+N($D45)+N($E45)+N($F45)-N($G45),2))</f>
        <v/>
      </c>
      <c r="I45" s="18">
        <f>IF($A45="","",IF(SUMIFS(Zugänge!$D$2:$D$501,Zugänge!$B$2:$B$501,$A45,Zugänge!$E$2:$E$501,"&gt;0")=0,"",ROUND(SUMIFS(Zugänge!$F$2:$F$501,Zugänge!$B$2:$B$501,$A45,Zugänge!$E$2:$E$501,"&gt;0")/SUMIFS(Zugänge!$D$2:$D$501,Zugänge!$B$2:$B$501,$A45,Zugänge!$E$2:$E$501,"&gt;0"),2)))</f>
        <v/>
      </c>
      <c r="J45" s="18">
        <f>IF(OR($A45="",N($I45)=0),"",ROUND(N($H45)*N($I45),2))</f>
        <v/>
      </c>
      <c r="K45" s="18">
        <f>IF(OR($A45="",Artikel!$E45=""),"",N(Artikel!$E45))</f>
        <v/>
      </c>
      <c r="L45" s="20">
        <f>IF($A45="","",IFERROR(IF(MAX(_xlfn.MAXIFS(Zugänge!$A$2:$A$501,Zugänge!$B$2:$B$501,$A45),_xlfn.MAXIFS(Abgänge!$A$2:$A$601,Abgänge!$B$2:$B$601,$A45))=0,"",MAX(_xlfn.MAXIFS(Zugänge!$A$2:$A$501,Zugänge!$B$2:$B$501,$A45),_xlfn.MAXIFS(Abgänge!$A$2:$A$601,Abgänge!$B$2:$B$601,$A45))),""))</f>
        <v/>
      </c>
      <c r="M45" s="10">
        <f>IF($A45="","",IF(N($H45)&lt;0,"Bestand negativ",IF(AND($K45&lt;&gt;"",N($H45)&lt;N($K45)),"unter Mindestbestand","")))</f>
        <v/>
      </c>
    </row>
    <row r="46">
      <c r="A46" s="10">
        <f>IF(Artikel!$B46="","",Artikel!$B46)</f>
        <v/>
      </c>
      <c r="B46" s="10">
        <f>IF($A46="","",T(Artikel!$D46))</f>
        <v/>
      </c>
      <c r="C46" s="18">
        <f>IF($A46="","",SUMIFS(Zugänge!$D$2:$D$501,Zugänge!$B$2:$B$501,$A46,Zugänge!$C$2:$C$501,"Anfang"))</f>
        <v/>
      </c>
      <c r="D46" s="18">
        <f>IF($A46="","",SUMIFS(Zugänge!$D$2:$D$501,Zugänge!$B$2:$B$501,$A46,Zugänge!$C$2:$C$501,"Zukauf"))</f>
        <v/>
      </c>
      <c r="E46" s="18">
        <f>IF($A46="","",SUMIFS(Zugänge!$D$2:$D$501,Zugänge!$B$2:$B$501,$A46,Zugänge!$C$2:$C$501,"Ernte"))</f>
        <v/>
      </c>
      <c r="F46" s="18">
        <f>IF($A46="","",SUMIFS(Zugänge!$D$2:$D$501,Zugänge!$B$2:$B$501,$A46,Zugänge!$C$2:$C$501,"Korrektur"))</f>
        <v/>
      </c>
      <c r="G46" s="18">
        <f>IF($A46="","",SUMIFS(Abgänge!$C$2:$C$601,Abgänge!$B$2:$B$601,$A46))</f>
        <v/>
      </c>
      <c r="H46" s="18">
        <f>IF($A46="","",ROUND(N($C46)+N($D46)+N($E46)+N($F46)-N($G46),2))</f>
        <v/>
      </c>
      <c r="I46" s="18">
        <f>IF($A46="","",IF(SUMIFS(Zugänge!$D$2:$D$501,Zugänge!$B$2:$B$501,$A46,Zugänge!$E$2:$E$501,"&gt;0")=0,"",ROUND(SUMIFS(Zugänge!$F$2:$F$501,Zugänge!$B$2:$B$501,$A46,Zugänge!$E$2:$E$501,"&gt;0")/SUMIFS(Zugänge!$D$2:$D$501,Zugänge!$B$2:$B$501,$A46,Zugänge!$E$2:$E$501,"&gt;0"),2)))</f>
        <v/>
      </c>
      <c r="J46" s="18">
        <f>IF(OR($A46="",N($I46)=0),"",ROUND(N($H46)*N($I46),2))</f>
        <v/>
      </c>
      <c r="K46" s="18">
        <f>IF(OR($A46="",Artikel!$E46=""),"",N(Artikel!$E46))</f>
        <v/>
      </c>
      <c r="L46" s="20">
        <f>IF($A46="","",IFERROR(IF(MAX(_xlfn.MAXIFS(Zugänge!$A$2:$A$501,Zugänge!$B$2:$B$501,$A46),_xlfn.MAXIFS(Abgänge!$A$2:$A$601,Abgänge!$B$2:$B$601,$A46))=0,"",MAX(_xlfn.MAXIFS(Zugänge!$A$2:$A$501,Zugänge!$B$2:$B$501,$A46),_xlfn.MAXIFS(Abgänge!$A$2:$A$601,Abgänge!$B$2:$B$601,$A46))),""))</f>
        <v/>
      </c>
      <c r="M46" s="10">
        <f>IF($A46="","",IF(N($H46)&lt;0,"Bestand negativ",IF(AND($K46&lt;&gt;"",N($H46)&lt;N($K46)),"unter Mindestbestand","")))</f>
        <v/>
      </c>
    </row>
    <row r="47">
      <c r="A47" s="10">
        <f>IF(Artikel!$B47="","",Artikel!$B47)</f>
        <v/>
      </c>
      <c r="B47" s="10">
        <f>IF($A47="","",T(Artikel!$D47))</f>
        <v/>
      </c>
      <c r="C47" s="18">
        <f>IF($A47="","",SUMIFS(Zugänge!$D$2:$D$501,Zugänge!$B$2:$B$501,$A47,Zugänge!$C$2:$C$501,"Anfang"))</f>
        <v/>
      </c>
      <c r="D47" s="18">
        <f>IF($A47="","",SUMIFS(Zugänge!$D$2:$D$501,Zugänge!$B$2:$B$501,$A47,Zugänge!$C$2:$C$501,"Zukauf"))</f>
        <v/>
      </c>
      <c r="E47" s="18">
        <f>IF($A47="","",SUMIFS(Zugänge!$D$2:$D$501,Zugänge!$B$2:$B$501,$A47,Zugänge!$C$2:$C$501,"Ernte"))</f>
        <v/>
      </c>
      <c r="F47" s="18">
        <f>IF($A47="","",SUMIFS(Zugänge!$D$2:$D$501,Zugänge!$B$2:$B$501,$A47,Zugänge!$C$2:$C$501,"Korrektur"))</f>
        <v/>
      </c>
      <c r="G47" s="18">
        <f>IF($A47="","",SUMIFS(Abgänge!$C$2:$C$601,Abgänge!$B$2:$B$601,$A47))</f>
        <v/>
      </c>
      <c r="H47" s="18">
        <f>IF($A47="","",ROUND(N($C47)+N($D47)+N($E47)+N($F47)-N($G47),2))</f>
        <v/>
      </c>
      <c r="I47" s="18">
        <f>IF($A47="","",IF(SUMIFS(Zugänge!$D$2:$D$501,Zugänge!$B$2:$B$501,$A47,Zugänge!$E$2:$E$501,"&gt;0")=0,"",ROUND(SUMIFS(Zugänge!$F$2:$F$501,Zugänge!$B$2:$B$501,$A47,Zugänge!$E$2:$E$501,"&gt;0")/SUMIFS(Zugänge!$D$2:$D$501,Zugänge!$B$2:$B$501,$A47,Zugänge!$E$2:$E$501,"&gt;0"),2)))</f>
        <v/>
      </c>
      <c r="J47" s="18">
        <f>IF(OR($A47="",N($I47)=0),"",ROUND(N($H47)*N($I47),2))</f>
        <v/>
      </c>
      <c r="K47" s="18">
        <f>IF(OR($A47="",Artikel!$E47=""),"",N(Artikel!$E47))</f>
        <v/>
      </c>
      <c r="L47" s="20">
        <f>IF($A47="","",IFERROR(IF(MAX(_xlfn.MAXIFS(Zugänge!$A$2:$A$501,Zugänge!$B$2:$B$501,$A47),_xlfn.MAXIFS(Abgänge!$A$2:$A$601,Abgänge!$B$2:$B$601,$A47))=0,"",MAX(_xlfn.MAXIFS(Zugänge!$A$2:$A$501,Zugänge!$B$2:$B$501,$A47),_xlfn.MAXIFS(Abgänge!$A$2:$A$601,Abgänge!$B$2:$B$601,$A47))),""))</f>
        <v/>
      </c>
      <c r="M47" s="10">
        <f>IF($A47="","",IF(N($H47)&lt;0,"Bestand negativ",IF(AND($K47&lt;&gt;"",N($H47)&lt;N($K47)),"unter Mindestbestand","")))</f>
        <v/>
      </c>
    </row>
    <row r="48">
      <c r="A48" s="10">
        <f>IF(Artikel!$B48="","",Artikel!$B48)</f>
        <v/>
      </c>
      <c r="B48" s="10">
        <f>IF($A48="","",T(Artikel!$D48))</f>
        <v/>
      </c>
      <c r="C48" s="18">
        <f>IF($A48="","",SUMIFS(Zugänge!$D$2:$D$501,Zugänge!$B$2:$B$501,$A48,Zugänge!$C$2:$C$501,"Anfang"))</f>
        <v/>
      </c>
      <c r="D48" s="18">
        <f>IF($A48="","",SUMIFS(Zugänge!$D$2:$D$501,Zugänge!$B$2:$B$501,$A48,Zugänge!$C$2:$C$501,"Zukauf"))</f>
        <v/>
      </c>
      <c r="E48" s="18">
        <f>IF($A48="","",SUMIFS(Zugänge!$D$2:$D$501,Zugänge!$B$2:$B$501,$A48,Zugänge!$C$2:$C$501,"Ernte"))</f>
        <v/>
      </c>
      <c r="F48" s="18">
        <f>IF($A48="","",SUMIFS(Zugänge!$D$2:$D$501,Zugänge!$B$2:$B$501,$A48,Zugänge!$C$2:$C$501,"Korrektur"))</f>
        <v/>
      </c>
      <c r="G48" s="18">
        <f>IF($A48="","",SUMIFS(Abgänge!$C$2:$C$601,Abgänge!$B$2:$B$601,$A48))</f>
        <v/>
      </c>
      <c r="H48" s="18">
        <f>IF($A48="","",ROUND(N($C48)+N($D48)+N($E48)+N($F48)-N($G48),2))</f>
        <v/>
      </c>
      <c r="I48" s="18">
        <f>IF($A48="","",IF(SUMIFS(Zugänge!$D$2:$D$501,Zugänge!$B$2:$B$501,$A48,Zugänge!$E$2:$E$501,"&gt;0")=0,"",ROUND(SUMIFS(Zugänge!$F$2:$F$501,Zugänge!$B$2:$B$501,$A48,Zugänge!$E$2:$E$501,"&gt;0")/SUMIFS(Zugänge!$D$2:$D$501,Zugänge!$B$2:$B$501,$A48,Zugänge!$E$2:$E$501,"&gt;0"),2)))</f>
        <v/>
      </c>
      <c r="J48" s="18">
        <f>IF(OR($A48="",N($I48)=0),"",ROUND(N($H48)*N($I48),2))</f>
        <v/>
      </c>
      <c r="K48" s="18">
        <f>IF(OR($A48="",Artikel!$E48=""),"",N(Artikel!$E48))</f>
        <v/>
      </c>
      <c r="L48" s="20">
        <f>IF($A48="","",IFERROR(IF(MAX(_xlfn.MAXIFS(Zugänge!$A$2:$A$501,Zugänge!$B$2:$B$501,$A48),_xlfn.MAXIFS(Abgänge!$A$2:$A$601,Abgänge!$B$2:$B$601,$A48))=0,"",MAX(_xlfn.MAXIFS(Zugänge!$A$2:$A$501,Zugänge!$B$2:$B$501,$A48),_xlfn.MAXIFS(Abgänge!$A$2:$A$601,Abgänge!$B$2:$B$601,$A48))),""))</f>
        <v/>
      </c>
      <c r="M48" s="10">
        <f>IF($A48="","",IF(N($H48)&lt;0,"Bestand negativ",IF(AND($K48&lt;&gt;"",N($H48)&lt;N($K48)),"unter Mindestbestand","")))</f>
        <v/>
      </c>
    </row>
    <row r="49">
      <c r="A49" s="10">
        <f>IF(Artikel!$B49="","",Artikel!$B49)</f>
        <v/>
      </c>
      <c r="B49" s="10">
        <f>IF($A49="","",T(Artikel!$D49))</f>
        <v/>
      </c>
      <c r="C49" s="18">
        <f>IF($A49="","",SUMIFS(Zugänge!$D$2:$D$501,Zugänge!$B$2:$B$501,$A49,Zugänge!$C$2:$C$501,"Anfang"))</f>
        <v/>
      </c>
      <c r="D49" s="18">
        <f>IF($A49="","",SUMIFS(Zugänge!$D$2:$D$501,Zugänge!$B$2:$B$501,$A49,Zugänge!$C$2:$C$501,"Zukauf"))</f>
        <v/>
      </c>
      <c r="E49" s="18">
        <f>IF($A49="","",SUMIFS(Zugänge!$D$2:$D$501,Zugänge!$B$2:$B$501,$A49,Zugänge!$C$2:$C$501,"Ernte"))</f>
        <v/>
      </c>
      <c r="F49" s="18">
        <f>IF($A49="","",SUMIFS(Zugänge!$D$2:$D$501,Zugänge!$B$2:$B$501,$A49,Zugänge!$C$2:$C$501,"Korrektur"))</f>
        <v/>
      </c>
      <c r="G49" s="18">
        <f>IF($A49="","",SUMIFS(Abgänge!$C$2:$C$601,Abgänge!$B$2:$B$601,$A49))</f>
        <v/>
      </c>
      <c r="H49" s="18">
        <f>IF($A49="","",ROUND(N($C49)+N($D49)+N($E49)+N($F49)-N($G49),2))</f>
        <v/>
      </c>
      <c r="I49" s="18">
        <f>IF($A49="","",IF(SUMIFS(Zugänge!$D$2:$D$501,Zugänge!$B$2:$B$501,$A49,Zugänge!$E$2:$E$501,"&gt;0")=0,"",ROUND(SUMIFS(Zugänge!$F$2:$F$501,Zugänge!$B$2:$B$501,$A49,Zugänge!$E$2:$E$501,"&gt;0")/SUMIFS(Zugänge!$D$2:$D$501,Zugänge!$B$2:$B$501,$A49,Zugänge!$E$2:$E$501,"&gt;0"),2)))</f>
        <v/>
      </c>
      <c r="J49" s="18">
        <f>IF(OR($A49="",N($I49)=0),"",ROUND(N($H49)*N($I49),2))</f>
        <v/>
      </c>
      <c r="K49" s="18">
        <f>IF(OR($A49="",Artikel!$E49=""),"",N(Artikel!$E49))</f>
        <v/>
      </c>
      <c r="L49" s="20">
        <f>IF($A49="","",IFERROR(IF(MAX(_xlfn.MAXIFS(Zugänge!$A$2:$A$501,Zugänge!$B$2:$B$501,$A49),_xlfn.MAXIFS(Abgänge!$A$2:$A$601,Abgänge!$B$2:$B$601,$A49))=0,"",MAX(_xlfn.MAXIFS(Zugänge!$A$2:$A$501,Zugänge!$B$2:$B$501,$A49),_xlfn.MAXIFS(Abgänge!$A$2:$A$601,Abgänge!$B$2:$B$601,$A49))),""))</f>
        <v/>
      </c>
      <c r="M49" s="10">
        <f>IF($A49="","",IF(N($H49)&lt;0,"Bestand negativ",IF(AND($K49&lt;&gt;"",N($H49)&lt;N($K49)),"unter Mindestbestand","")))</f>
        <v/>
      </c>
    </row>
    <row r="50">
      <c r="A50" s="10">
        <f>IF(Artikel!$B50="","",Artikel!$B50)</f>
        <v/>
      </c>
      <c r="B50" s="10">
        <f>IF($A50="","",T(Artikel!$D50))</f>
        <v/>
      </c>
      <c r="C50" s="18">
        <f>IF($A50="","",SUMIFS(Zugänge!$D$2:$D$501,Zugänge!$B$2:$B$501,$A50,Zugänge!$C$2:$C$501,"Anfang"))</f>
        <v/>
      </c>
      <c r="D50" s="18">
        <f>IF($A50="","",SUMIFS(Zugänge!$D$2:$D$501,Zugänge!$B$2:$B$501,$A50,Zugänge!$C$2:$C$501,"Zukauf"))</f>
        <v/>
      </c>
      <c r="E50" s="18">
        <f>IF($A50="","",SUMIFS(Zugänge!$D$2:$D$501,Zugänge!$B$2:$B$501,$A50,Zugänge!$C$2:$C$501,"Ernte"))</f>
        <v/>
      </c>
      <c r="F50" s="18">
        <f>IF($A50="","",SUMIFS(Zugänge!$D$2:$D$501,Zugänge!$B$2:$B$501,$A50,Zugänge!$C$2:$C$501,"Korrektur"))</f>
        <v/>
      </c>
      <c r="G50" s="18">
        <f>IF($A50="","",SUMIFS(Abgänge!$C$2:$C$601,Abgänge!$B$2:$B$601,$A50))</f>
        <v/>
      </c>
      <c r="H50" s="18">
        <f>IF($A50="","",ROUND(N($C50)+N($D50)+N($E50)+N($F50)-N($G50),2))</f>
        <v/>
      </c>
      <c r="I50" s="18">
        <f>IF($A50="","",IF(SUMIFS(Zugänge!$D$2:$D$501,Zugänge!$B$2:$B$501,$A50,Zugänge!$E$2:$E$501,"&gt;0")=0,"",ROUND(SUMIFS(Zugänge!$F$2:$F$501,Zugänge!$B$2:$B$501,$A50,Zugänge!$E$2:$E$501,"&gt;0")/SUMIFS(Zugänge!$D$2:$D$501,Zugänge!$B$2:$B$501,$A50,Zugänge!$E$2:$E$501,"&gt;0"),2)))</f>
        <v/>
      </c>
      <c r="J50" s="18">
        <f>IF(OR($A50="",N($I50)=0),"",ROUND(N($H50)*N($I50),2))</f>
        <v/>
      </c>
      <c r="K50" s="18">
        <f>IF(OR($A50="",Artikel!$E50=""),"",N(Artikel!$E50))</f>
        <v/>
      </c>
      <c r="L50" s="20">
        <f>IF($A50="","",IFERROR(IF(MAX(_xlfn.MAXIFS(Zugänge!$A$2:$A$501,Zugänge!$B$2:$B$501,$A50),_xlfn.MAXIFS(Abgänge!$A$2:$A$601,Abgänge!$B$2:$B$601,$A50))=0,"",MAX(_xlfn.MAXIFS(Zugänge!$A$2:$A$501,Zugänge!$B$2:$B$501,$A50),_xlfn.MAXIFS(Abgänge!$A$2:$A$601,Abgänge!$B$2:$B$601,$A50))),""))</f>
        <v/>
      </c>
      <c r="M50" s="10">
        <f>IF($A50="","",IF(N($H50)&lt;0,"Bestand negativ",IF(AND($K50&lt;&gt;"",N($H50)&lt;N($K50)),"unter Mindestbestand","")))</f>
        <v/>
      </c>
    </row>
    <row r="51">
      <c r="A51" s="10">
        <f>IF(Artikel!$B51="","",Artikel!$B51)</f>
        <v/>
      </c>
      <c r="B51" s="10">
        <f>IF($A51="","",T(Artikel!$D51))</f>
        <v/>
      </c>
      <c r="C51" s="18">
        <f>IF($A51="","",SUMIFS(Zugänge!$D$2:$D$501,Zugänge!$B$2:$B$501,$A51,Zugänge!$C$2:$C$501,"Anfang"))</f>
        <v/>
      </c>
      <c r="D51" s="18">
        <f>IF($A51="","",SUMIFS(Zugänge!$D$2:$D$501,Zugänge!$B$2:$B$501,$A51,Zugänge!$C$2:$C$501,"Zukauf"))</f>
        <v/>
      </c>
      <c r="E51" s="18">
        <f>IF($A51="","",SUMIFS(Zugänge!$D$2:$D$501,Zugänge!$B$2:$B$501,$A51,Zugänge!$C$2:$C$501,"Ernte"))</f>
        <v/>
      </c>
      <c r="F51" s="18">
        <f>IF($A51="","",SUMIFS(Zugänge!$D$2:$D$501,Zugänge!$B$2:$B$501,$A51,Zugänge!$C$2:$C$501,"Korrektur"))</f>
        <v/>
      </c>
      <c r="G51" s="18">
        <f>IF($A51="","",SUMIFS(Abgänge!$C$2:$C$601,Abgänge!$B$2:$B$601,$A51))</f>
        <v/>
      </c>
      <c r="H51" s="18">
        <f>IF($A51="","",ROUND(N($C51)+N($D51)+N($E51)+N($F51)-N($G51),2))</f>
        <v/>
      </c>
      <c r="I51" s="18">
        <f>IF($A51="","",IF(SUMIFS(Zugänge!$D$2:$D$501,Zugänge!$B$2:$B$501,$A51,Zugänge!$E$2:$E$501,"&gt;0")=0,"",ROUND(SUMIFS(Zugänge!$F$2:$F$501,Zugänge!$B$2:$B$501,$A51,Zugänge!$E$2:$E$501,"&gt;0")/SUMIFS(Zugänge!$D$2:$D$501,Zugänge!$B$2:$B$501,$A51,Zugänge!$E$2:$E$501,"&gt;0"),2)))</f>
        <v/>
      </c>
      <c r="J51" s="18">
        <f>IF(OR($A51="",N($I51)=0),"",ROUND(N($H51)*N($I51),2))</f>
        <v/>
      </c>
      <c r="K51" s="18">
        <f>IF(OR($A51="",Artikel!$E51=""),"",N(Artikel!$E51))</f>
        <v/>
      </c>
      <c r="L51" s="20">
        <f>IF($A51="","",IFERROR(IF(MAX(_xlfn.MAXIFS(Zugänge!$A$2:$A$501,Zugänge!$B$2:$B$501,$A51),_xlfn.MAXIFS(Abgänge!$A$2:$A$601,Abgänge!$B$2:$B$601,$A51))=0,"",MAX(_xlfn.MAXIFS(Zugänge!$A$2:$A$501,Zugänge!$B$2:$B$501,$A51),_xlfn.MAXIFS(Abgänge!$A$2:$A$601,Abgänge!$B$2:$B$601,$A51))),""))</f>
        <v/>
      </c>
      <c r="M51" s="10">
        <f>IF($A51="","",IF(N($H51)&lt;0,"Bestand negativ",IF(AND($K51&lt;&gt;"",N($H51)&lt;N($K51)),"unter Mindestbestand","")))</f>
        <v/>
      </c>
    </row>
    <row r="52">
      <c r="A52" s="10">
        <f>IF(Artikel!$B52="","",Artikel!$B52)</f>
        <v/>
      </c>
      <c r="B52" s="10">
        <f>IF($A52="","",T(Artikel!$D52))</f>
        <v/>
      </c>
      <c r="C52" s="18">
        <f>IF($A52="","",SUMIFS(Zugänge!$D$2:$D$501,Zugänge!$B$2:$B$501,$A52,Zugänge!$C$2:$C$501,"Anfang"))</f>
        <v/>
      </c>
      <c r="D52" s="18">
        <f>IF($A52="","",SUMIFS(Zugänge!$D$2:$D$501,Zugänge!$B$2:$B$501,$A52,Zugänge!$C$2:$C$501,"Zukauf"))</f>
        <v/>
      </c>
      <c r="E52" s="18">
        <f>IF($A52="","",SUMIFS(Zugänge!$D$2:$D$501,Zugänge!$B$2:$B$501,$A52,Zugänge!$C$2:$C$501,"Ernte"))</f>
        <v/>
      </c>
      <c r="F52" s="18">
        <f>IF($A52="","",SUMIFS(Zugänge!$D$2:$D$501,Zugänge!$B$2:$B$501,$A52,Zugänge!$C$2:$C$501,"Korrektur"))</f>
        <v/>
      </c>
      <c r="G52" s="18">
        <f>IF($A52="","",SUMIFS(Abgänge!$C$2:$C$601,Abgänge!$B$2:$B$601,$A52))</f>
        <v/>
      </c>
      <c r="H52" s="18">
        <f>IF($A52="","",ROUND(N($C52)+N($D52)+N($E52)+N($F52)-N($G52),2))</f>
        <v/>
      </c>
      <c r="I52" s="18">
        <f>IF($A52="","",IF(SUMIFS(Zugänge!$D$2:$D$501,Zugänge!$B$2:$B$501,$A52,Zugänge!$E$2:$E$501,"&gt;0")=0,"",ROUND(SUMIFS(Zugänge!$F$2:$F$501,Zugänge!$B$2:$B$501,$A52,Zugänge!$E$2:$E$501,"&gt;0")/SUMIFS(Zugänge!$D$2:$D$501,Zugänge!$B$2:$B$501,$A52,Zugänge!$E$2:$E$501,"&gt;0"),2)))</f>
        <v/>
      </c>
      <c r="J52" s="18">
        <f>IF(OR($A52="",N($I52)=0),"",ROUND(N($H52)*N($I52),2))</f>
        <v/>
      </c>
      <c r="K52" s="18">
        <f>IF(OR($A52="",Artikel!$E52=""),"",N(Artikel!$E52))</f>
        <v/>
      </c>
      <c r="L52" s="20">
        <f>IF($A52="","",IFERROR(IF(MAX(_xlfn.MAXIFS(Zugänge!$A$2:$A$501,Zugänge!$B$2:$B$501,$A52),_xlfn.MAXIFS(Abgänge!$A$2:$A$601,Abgänge!$B$2:$B$601,$A52))=0,"",MAX(_xlfn.MAXIFS(Zugänge!$A$2:$A$501,Zugänge!$B$2:$B$501,$A52),_xlfn.MAXIFS(Abgänge!$A$2:$A$601,Abgänge!$B$2:$B$601,$A52))),""))</f>
        <v/>
      </c>
      <c r="M52" s="10">
        <f>IF($A52="","",IF(N($H52)&lt;0,"Bestand negativ",IF(AND($K52&lt;&gt;"",N($H52)&lt;N($K52)),"unter Mindestbestand","")))</f>
        <v/>
      </c>
    </row>
    <row r="53">
      <c r="A53" s="10">
        <f>IF(Artikel!$B53="","",Artikel!$B53)</f>
        <v/>
      </c>
      <c r="B53" s="10">
        <f>IF($A53="","",T(Artikel!$D53))</f>
        <v/>
      </c>
      <c r="C53" s="18">
        <f>IF($A53="","",SUMIFS(Zugänge!$D$2:$D$501,Zugänge!$B$2:$B$501,$A53,Zugänge!$C$2:$C$501,"Anfang"))</f>
        <v/>
      </c>
      <c r="D53" s="18">
        <f>IF($A53="","",SUMIFS(Zugänge!$D$2:$D$501,Zugänge!$B$2:$B$501,$A53,Zugänge!$C$2:$C$501,"Zukauf"))</f>
        <v/>
      </c>
      <c r="E53" s="18">
        <f>IF($A53="","",SUMIFS(Zugänge!$D$2:$D$501,Zugänge!$B$2:$B$501,$A53,Zugänge!$C$2:$C$501,"Ernte"))</f>
        <v/>
      </c>
      <c r="F53" s="18">
        <f>IF($A53="","",SUMIFS(Zugänge!$D$2:$D$501,Zugänge!$B$2:$B$501,$A53,Zugänge!$C$2:$C$501,"Korrektur"))</f>
        <v/>
      </c>
      <c r="G53" s="18">
        <f>IF($A53="","",SUMIFS(Abgänge!$C$2:$C$601,Abgänge!$B$2:$B$601,$A53))</f>
        <v/>
      </c>
      <c r="H53" s="18">
        <f>IF($A53="","",ROUND(N($C53)+N($D53)+N($E53)+N($F53)-N($G53),2))</f>
        <v/>
      </c>
      <c r="I53" s="18">
        <f>IF($A53="","",IF(SUMIFS(Zugänge!$D$2:$D$501,Zugänge!$B$2:$B$501,$A53,Zugänge!$E$2:$E$501,"&gt;0")=0,"",ROUND(SUMIFS(Zugänge!$F$2:$F$501,Zugänge!$B$2:$B$501,$A53,Zugänge!$E$2:$E$501,"&gt;0")/SUMIFS(Zugänge!$D$2:$D$501,Zugänge!$B$2:$B$501,$A53,Zugänge!$E$2:$E$501,"&gt;0"),2)))</f>
        <v/>
      </c>
      <c r="J53" s="18">
        <f>IF(OR($A53="",N($I53)=0),"",ROUND(N($H53)*N($I53),2))</f>
        <v/>
      </c>
      <c r="K53" s="18">
        <f>IF(OR($A53="",Artikel!$E53=""),"",N(Artikel!$E53))</f>
        <v/>
      </c>
      <c r="L53" s="20">
        <f>IF($A53="","",IFERROR(IF(MAX(_xlfn.MAXIFS(Zugänge!$A$2:$A$501,Zugänge!$B$2:$B$501,$A53),_xlfn.MAXIFS(Abgänge!$A$2:$A$601,Abgänge!$B$2:$B$601,$A53))=0,"",MAX(_xlfn.MAXIFS(Zugänge!$A$2:$A$501,Zugänge!$B$2:$B$501,$A53),_xlfn.MAXIFS(Abgänge!$A$2:$A$601,Abgänge!$B$2:$B$601,$A53))),""))</f>
        <v/>
      </c>
      <c r="M53" s="10">
        <f>IF($A53="","",IF(N($H53)&lt;0,"Bestand negativ",IF(AND($K53&lt;&gt;"",N($H53)&lt;N($K53)),"unter Mindestbestand","")))</f>
        <v/>
      </c>
    </row>
    <row r="54">
      <c r="A54" s="10">
        <f>IF(Artikel!$B54="","",Artikel!$B54)</f>
        <v/>
      </c>
      <c r="B54" s="10">
        <f>IF($A54="","",T(Artikel!$D54))</f>
        <v/>
      </c>
      <c r="C54" s="18">
        <f>IF($A54="","",SUMIFS(Zugänge!$D$2:$D$501,Zugänge!$B$2:$B$501,$A54,Zugänge!$C$2:$C$501,"Anfang"))</f>
        <v/>
      </c>
      <c r="D54" s="18">
        <f>IF($A54="","",SUMIFS(Zugänge!$D$2:$D$501,Zugänge!$B$2:$B$501,$A54,Zugänge!$C$2:$C$501,"Zukauf"))</f>
        <v/>
      </c>
      <c r="E54" s="18">
        <f>IF($A54="","",SUMIFS(Zugänge!$D$2:$D$501,Zugänge!$B$2:$B$501,$A54,Zugänge!$C$2:$C$501,"Ernte"))</f>
        <v/>
      </c>
      <c r="F54" s="18">
        <f>IF($A54="","",SUMIFS(Zugänge!$D$2:$D$501,Zugänge!$B$2:$B$501,$A54,Zugänge!$C$2:$C$501,"Korrektur"))</f>
        <v/>
      </c>
      <c r="G54" s="18">
        <f>IF($A54="","",SUMIFS(Abgänge!$C$2:$C$601,Abgänge!$B$2:$B$601,$A54))</f>
        <v/>
      </c>
      <c r="H54" s="18">
        <f>IF($A54="","",ROUND(N($C54)+N($D54)+N($E54)+N($F54)-N($G54),2))</f>
        <v/>
      </c>
      <c r="I54" s="18">
        <f>IF($A54="","",IF(SUMIFS(Zugänge!$D$2:$D$501,Zugänge!$B$2:$B$501,$A54,Zugänge!$E$2:$E$501,"&gt;0")=0,"",ROUND(SUMIFS(Zugänge!$F$2:$F$501,Zugänge!$B$2:$B$501,$A54,Zugänge!$E$2:$E$501,"&gt;0")/SUMIFS(Zugänge!$D$2:$D$501,Zugänge!$B$2:$B$501,$A54,Zugänge!$E$2:$E$501,"&gt;0"),2)))</f>
        <v/>
      </c>
      <c r="J54" s="18">
        <f>IF(OR($A54="",N($I54)=0),"",ROUND(N($H54)*N($I54),2))</f>
        <v/>
      </c>
      <c r="K54" s="18">
        <f>IF(OR($A54="",Artikel!$E54=""),"",N(Artikel!$E54))</f>
        <v/>
      </c>
      <c r="L54" s="20">
        <f>IF($A54="","",IFERROR(IF(MAX(_xlfn.MAXIFS(Zugänge!$A$2:$A$501,Zugänge!$B$2:$B$501,$A54),_xlfn.MAXIFS(Abgänge!$A$2:$A$601,Abgänge!$B$2:$B$601,$A54))=0,"",MAX(_xlfn.MAXIFS(Zugänge!$A$2:$A$501,Zugänge!$B$2:$B$501,$A54),_xlfn.MAXIFS(Abgänge!$A$2:$A$601,Abgänge!$B$2:$B$601,$A54))),""))</f>
        <v/>
      </c>
      <c r="M54" s="10">
        <f>IF($A54="","",IF(N($H54)&lt;0,"Bestand negativ",IF(AND($K54&lt;&gt;"",N($H54)&lt;N($K54)),"unter Mindestbestand","")))</f>
        <v/>
      </c>
    </row>
    <row r="55">
      <c r="A55" s="10">
        <f>IF(Artikel!$B55="","",Artikel!$B55)</f>
        <v/>
      </c>
      <c r="B55" s="10">
        <f>IF($A55="","",T(Artikel!$D55))</f>
        <v/>
      </c>
      <c r="C55" s="18">
        <f>IF($A55="","",SUMIFS(Zugänge!$D$2:$D$501,Zugänge!$B$2:$B$501,$A55,Zugänge!$C$2:$C$501,"Anfang"))</f>
        <v/>
      </c>
      <c r="D55" s="18">
        <f>IF($A55="","",SUMIFS(Zugänge!$D$2:$D$501,Zugänge!$B$2:$B$501,$A55,Zugänge!$C$2:$C$501,"Zukauf"))</f>
        <v/>
      </c>
      <c r="E55" s="18">
        <f>IF($A55="","",SUMIFS(Zugänge!$D$2:$D$501,Zugänge!$B$2:$B$501,$A55,Zugänge!$C$2:$C$501,"Ernte"))</f>
        <v/>
      </c>
      <c r="F55" s="18">
        <f>IF($A55="","",SUMIFS(Zugänge!$D$2:$D$501,Zugänge!$B$2:$B$501,$A55,Zugänge!$C$2:$C$501,"Korrektur"))</f>
        <v/>
      </c>
      <c r="G55" s="18">
        <f>IF($A55="","",SUMIFS(Abgänge!$C$2:$C$601,Abgänge!$B$2:$B$601,$A55))</f>
        <v/>
      </c>
      <c r="H55" s="18">
        <f>IF($A55="","",ROUND(N($C55)+N($D55)+N($E55)+N($F55)-N($G55),2))</f>
        <v/>
      </c>
      <c r="I55" s="18">
        <f>IF($A55="","",IF(SUMIFS(Zugänge!$D$2:$D$501,Zugänge!$B$2:$B$501,$A55,Zugänge!$E$2:$E$501,"&gt;0")=0,"",ROUND(SUMIFS(Zugänge!$F$2:$F$501,Zugänge!$B$2:$B$501,$A55,Zugänge!$E$2:$E$501,"&gt;0")/SUMIFS(Zugänge!$D$2:$D$501,Zugänge!$B$2:$B$501,$A55,Zugänge!$E$2:$E$501,"&gt;0"),2)))</f>
        <v/>
      </c>
      <c r="J55" s="18">
        <f>IF(OR($A55="",N($I55)=0),"",ROUND(N($H55)*N($I55),2))</f>
        <v/>
      </c>
      <c r="K55" s="18">
        <f>IF(OR($A55="",Artikel!$E55=""),"",N(Artikel!$E55))</f>
        <v/>
      </c>
      <c r="L55" s="20">
        <f>IF($A55="","",IFERROR(IF(MAX(_xlfn.MAXIFS(Zugänge!$A$2:$A$501,Zugänge!$B$2:$B$501,$A55),_xlfn.MAXIFS(Abgänge!$A$2:$A$601,Abgänge!$B$2:$B$601,$A55))=0,"",MAX(_xlfn.MAXIFS(Zugänge!$A$2:$A$501,Zugänge!$B$2:$B$501,$A55),_xlfn.MAXIFS(Abgänge!$A$2:$A$601,Abgänge!$B$2:$B$601,$A55))),""))</f>
        <v/>
      </c>
      <c r="M55" s="10">
        <f>IF($A55="","",IF(N($H55)&lt;0,"Bestand negativ",IF(AND($K55&lt;&gt;"",N($H55)&lt;N($K55)),"unter Mindestbestand","")))</f>
        <v/>
      </c>
    </row>
    <row r="56">
      <c r="A56" s="10">
        <f>IF(Artikel!$B56="","",Artikel!$B56)</f>
        <v/>
      </c>
      <c r="B56" s="10">
        <f>IF($A56="","",T(Artikel!$D56))</f>
        <v/>
      </c>
      <c r="C56" s="18">
        <f>IF($A56="","",SUMIFS(Zugänge!$D$2:$D$501,Zugänge!$B$2:$B$501,$A56,Zugänge!$C$2:$C$501,"Anfang"))</f>
        <v/>
      </c>
      <c r="D56" s="18">
        <f>IF($A56="","",SUMIFS(Zugänge!$D$2:$D$501,Zugänge!$B$2:$B$501,$A56,Zugänge!$C$2:$C$501,"Zukauf"))</f>
        <v/>
      </c>
      <c r="E56" s="18">
        <f>IF($A56="","",SUMIFS(Zugänge!$D$2:$D$501,Zugänge!$B$2:$B$501,$A56,Zugänge!$C$2:$C$501,"Ernte"))</f>
        <v/>
      </c>
      <c r="F56" s="18">
        <f>IF($A56="","",SUMIFS(Zugänge!$D$2:$D$501,Zugänge!$B$2:$B$501,$A56,Zugänge!$C$2:$C$501,"Korrektur"))</f>
        <v/>
      </c>
      <c r="G56" s="18">
        <f>IF($A56="","",SUMIFS(Abgänge!$C$2:$C$601,Abgänge!$B$2:$B$601,$A56))</f>
        <v/>
      </c>
      <c r="H56" s="18">
        <f>IF($A56="","",ROUND(N($C56)+N($D56)+N($E56)+N($F56)-N($G56),2))</f>
        <v/>
      </c>
      <c r="I56" s="18">
        <f>IF($A56="","",IF(SUMIFS(Zugänge!$D$2:$D$501,Zugänge!$B$2:$B$501,$A56,Zugänge!$E$2:$E$501,"&gt;0")=0,"",ROUND(SUMIFS(Zugänge!$F$2:$F$501,Zugänge!$B$2:$B$501,$A56,Zugänge!$E$2:$E$501,"&gt;0")/SUMIFS(Zugänge!$D$2:$D$501,Zugänge!$B$2:$B$501,$A56,Zugänge!$E$2:$E$501,"&gt;0"),2)))</f>
        <v/>
      </c>
      <c r="J56" s="18">
        <f>IF(OR($A56="",N($I56)=0),"",ROUND(N($H56)*N($I56),2))</f>
        <v/>
      </c>
      <c r="K56" s="18">
        <f>IF(OR($A56="",Artikel!$E56=""),"",N(Artikel!$E56))</f>
        <v/>
      </c>
      <c r="L56" s="20">
        <f>IF($A56="","",IFERROR(IF(MAX(_xlfn.MAXIFS(Zugänge!$A$2:$A$501,Zugänge!$B$2:$B$501,$A56),_xlfn.MAXIFS(Abgänge!$A$2:$A$601,Abgänge!$B$2:$B$601,$A56))=0,"",MAX(_xlfn.MAXIFS(Zugänge!$A$2:$A$501,Zugänge!$B$2:$B$501,$A56),_xlfn.MAXIFS(Abgänge!$A$2:$A$601,Abgänge!$B$2:$B$601,$A56))),""))</f>
        <v/>
      </c>
      <c r="M56" s="10">
        <f>IF($A56="","",IF(N($H56)&lt;0,"Bestand negativ",IF(AND($K56&lt;&gt;"",N($H56)&lt;N($K56)),"unter Mindestbestand","")))</f>
        <v/>
      </c>
    </row>
    <row r="57">
      <c r="A57" s="10">
        <f>IF(Artikel!$B57="","",Artikel!$B57)</f>
        <v/>
      </c>
      <c r="B57" s="10">
        <f>IF($A57="","",T(Artikel!$D57))</f>
        <v/>
      </c>
      <c r="C57" s="18">
        <f>IF($A57="","",SUMIFS(Zugänge!$D$2:$D$501,Zugänge!$B$2:$B$501,$A57,Zugänge!$C$2:$C$501,"Anfang"))</f>
        <v/>
      </c>
      <c r="D57" s="18">
        <f>IF($A57="","",SUMIFS(Zugänge!$D$2:$D$501,Zugänge!$B$2:$B$501,$A57,Zugänge!$C$2:$C$501,"Zukauf"))</f>
        <v/>
      </c>
      <c r="E57" s="18">
        <f>IF($A57="","",SUMIFS(Zugänge!$D$2:$D$501,Zugänge!$B$2:$B$501,$A57,Zugänge!$C$2:$C$501,"Ernte"))</f>
        <v/>
      </c>
      <c r="F57" s="18">
        <f>IF($A57="","",SUMIFS(Zugänge!$D$2:$D$501,Zugänge!$B$2:$B$501,$A57,Zugänge!$C$2:$C$501,"Korrektur"))</f>
        <v/>
      </c>
      <c r="G57" s="18">
        <f>IF($A57="","",SUMIFS(Abgänge!$C$2:$C$601,Abgänge!$B$2:$B$601,$A57))</f>
        <v/>
      </c>
      <c r="H57" s="18">
        <f>IF($A57="","",ROUND(N($C57)+N($D57)+N($E57)+N($F57)-N($G57),2))</f>
        <v/>
      </c>
      <c r="I57" s="18">
        <f>IF($A57="","",IF(SUMIFS(Zugänge!$D$2:$D$501,Zugänge!$B$2:$B$501,$A57,Zugänge!$E$2:$E$501,"&gt;0")=0,"",ROUND(SUMIFS(Zugänge!$F$2:$F$501,Zugänge!$B$2:$B$501,$A57,Zugänge!$E$2:$E$501,"&gt;0")/SUMIFS(Zugänge!$D$2:$D$501,Zugänge!$B$2:$B$501,$A57,Zugänge!$E$2:$E$501,"&gt;0"),2)))</f>
        <v/>
      </c>
      <c r="J57" s="18">
        <f>IF(OR($A57="",N($I57)=0),"",ROUND(N($H57)*N($I57),2))</f>
        <v/>
      </c>
      <c r="K57" s="18">
        <f>IF(OR($A57="",Artikel!$E57=""),"",N(Artikel!$E57))</f>
        <v/>
      </c>
      <c r="L57" s="20">
        <f>IF($A57="","",IFERROR(IF(MAX(_xlfn.MAXIFS(Zugänge!$A$2:$A$501,Zugänge!$B$2:$B$501,$A57),_xlfn.MAXIFS(Abgänge!$A$2:$A$601,Abgänge!$B$2:$B$601,$A57))=0,"",MAX(_xlfn.MAXIFS(Zugänge!$A$2:$A$501,Zugänge!$B$2:$B$501,$A57),_xlfn.MAXIFS(Abgänge!$A$2:$A$601,Abgänge!$B$2:$B$601,$A57))),""))</f>
        <v/>
      </c>
      <c r="M57" s="10">
        <f>IF($A57="","",IF(N($H57)&lt;0,"Bestand negativ",IF(AND($K57&lt;&gt;"",N($H57)&lt;N($K57)),"unter Mindestbestand","")))</f>
        <v/>
      </c>
    </row>
    <row r="58">
      <c r="A58" s="10">
        <f>IF(Artikel!$B58="","",Artikel!$B58)</f>
        <v/>
      </c>
      <c r="B58" s="10">
        <f>IF($A58="","",T(Artikel!$D58))</f>
        <v/>
      </c>
      <c r="C58" s="18">
        <f>IF($A58="","",SUMIFS(Zugänge!$D$2:$D$501,Zugänge!$B$2:$B$501,$A58,Zugänge!$C$2:$C$501,"Anfang"))</f>
        <v/>
      </c>
      <c r="D58" s="18">
        <f>IF($A58="","",SUMIFS(Zugänge!$D$2:$D$501,Zugänge!$B$2:$B$501,$A58,Zugänge!$C$2:$C$501,"Zukauf"))</f>
        <v/>
      </c>
      <c r="E58" s="18">
        <f>IF($A58="","",SUMIFS(Zugänge!$D$2:$D$501,Zugänge!$B$2:$B$501,$A58,Zugänge!$C$2:$C$501,"Ernte"))</f>
        <v/>
      </c>
      <c r="F58" s="18">
        <f>IF($A58="","",SUMIFS(Zugänge!$D$2:$D$501,Zugänge!$B$2:$B$501,$A58,Zugänge!$C$2:$C$501,"Korrektur"))</f>
        <v/>
      </c>
      <c r="G58" s="18">
        <f>IF($A58="","",SUMIFS(Abgänge!$C$2:$C$601,Abgänge!$B$2:$B$601,$A58))</f>
        <v/>
      </c>
      <c r="H58" s="18">
        <f>IF($A58="","",ROUND(N($C58)+N($D58)+N($E58)+N($F58)-N($G58),2))</f>
        <v/>
      </c>
      <c r="I58" s="18">
        <f>IF($A58="","",IF(SUMIFS(Zugänge!$D$2:$D$501,Zugänge!$B$2:$B$501,$A58,Zugänge!$E$2:$E$501,"&gt;0")=0,"",ROUND(SUMIFS(Zugänge!$F$2:$F$501,Zugänge!$B$2:$B$501,$A58,Zugänge!$E$2:$E$501,"&gt;0")/SUMIFS(Zugänge!$D$2:$D$501,Zugänge!$B$2:$B$501,$A58,Zugänge!$E$2:$E$501,"&gt;0"),2)))</f>
        <v/>
      </c>
      <c r="J58" s="18">
        <f>IF(OR($A58="",N($I58)=0),"",ROUND(N($H58)*N($I58),2))</f>
        <v/>
      </c>
      <c r="K58" s="18">
        <f>IF(OR($A58="",Artikel!$E58=""),"",N(Artikel!$E58))</f>
        <v/>
      </c>
      <c r="L58" s="20">
        <f>IF($A58="","",IFERROR(IF(MAX(_xlfn.MAXIFS(Zugänge!$A$2:$A$501,Zugänge!$B$2:$B$501,$A58),_xlfn.MAXIFS(Abgänge!$A$2:$A$601,Abgänge!$B$2:$B$601,$A58))=0,"",MAX(_xlfn.MAXIFS(Zugänge!$A$2:$A$501,Zugänge!$B$2:$B$501,$A58),_xlfn.MAXIFS(Abgänge!$A$2:$A$601,Abgänge!$B$2:$B$601,$A58))),""))</f>
        <v/>
      </c>
      <c r="M58" s="10">
        <f>IF($A58="","",IF(N($H58)&lt;0,"Bestand negativ",IF(AND($K58&lt;&gt;"",N($H58)&lt;N($K58)),"unter Mindestbestand","")))</f>
        <v/>
      </c>
    </row>
    <row r="59">
      <c r="A59" s="10">
        <f>IF(Artikel!$B59="","",Artikel!$B59)</f>
        <v/>
      </c>
      <c r="B59" s="10">
        <f>IF($A59="","",T(Artikel!$D59))</f>
        <v/>
      </c>
      <c r="C59" s="18">
        <f>IF($A59="","",SUMIFS(Zugänge!$D$2:$D$501,Zugänge!$B$2:$B$501,$A59,Zugänge!$C$2:$C$501,"Anfang"))</f>
        <v/>
      </c>
      <c r="D59" s="18">
        <f>IF($A59="","",SUMIFS(Zugänge!$D$2:$D$501,Zugänge!$B$2:$B$501,$A59,Zugänge!$C$2:$C$501,"Zukauf"))</f>
        <v/>
      </c>
      <c r="E59" s="18">
        <f>IF($A59="","",SUMIFS(Zugänge!$D$2:$D$501,Zugänge!$B$2:$B$501,$A59,Zugänge!$C$2:$C$501,"Ernte"))</f>
        <v/>
      </c>
      <c r="F59" s="18">
        <f>IF($A59="","",SUMIFS(Zugänge!$D$2:$D$501,Zugänge!$B$2:$B$501,$A59,Zugänge!$C$2:$C$501,"Korrektur"))</f>
        <v/>
      </c>
      <c r="G59" s="18">
        <f>IF($A59="","",SUMIFS(Abgänge!$C$2:$C$601,Abgänge!$B$2:$B$601,$A59))</f>
        <v/>
      </c>
      <c r="H59" s="18">
        <f>IF($A59="","",ROUND(N($C59)+N($D59)+N($E59)+N($F59)-N($G59),2))</f>
        <v/>
      </c>
      <c r="I59" s="18">
        <f>IF($A59="","",IF(SUMIFS(Zugänge!$D$2:$D$501,Zugänge!$B$2:$B$501,$A59,Zugänge!$E$2:$E$501,"&gt;0")=0,"",ROUND(SUMIFS(Zugänge!$F$2:$F$501,Zugänge!$B$2:$B$501,$A59,Zugänge!$E$2:$E$501,"&gt;0")/SUMIFS(Zugänge!$D$2:$D$501,Zugänge!$B$2:$B$501,$A59,Zugänge!$E$2:$E$501,"&gt;0"),2)))</f>
        <v/>
      </c>
      <c r="J59" s="18">
        <f>IF(OR($A59="",N($I59)=0),"",ROUND(N($H59)*N($I59),2))</f>
        <v/>
      </c>
      <c r="K59" s="18">
        <f>IF(OR($A59="",Artikel!$E59=""),"",N(Artikel!$E59))</f>
        <v/>
      </c>
      <c r="L59" s="20">
        <f>IF($A59="","",IFERROR(IF(MAX(_xlfn.MAXIFS(Zugänge!$A$2:$A$501,Zugänge!$B$2:$B$501,$A59),_xlfn.MAXIFS(Abgänge!$A$2:$A$601,Abgänge!$B$2:$B$601,$A59))=0,"",MAX(_xlfn.MAXIFS(Zugänge!$A$2:$A$501,Zugänge!$B$2:$B$501,$A59),_xlfn.MAXIFS(Abgänge!$A$2:$A$601,Abgänge!$B$2:$B$601,$A59))),""))</f>
        <v/>
      </c>
      <c r="M59" s="10">
        <f>IF($A59="","",IF(N($H59)&lt;0,"Bestand negativ",IF(AND($K59&lt;&gt;"",N($H59)&lt;N($K59)),"unter Mindestbestand","")))</f>
        <v/>
      </c>
    </row>
    <row r="60">
      <c r="A60" s="10">
        <f>IF(Artikel!$B60="","",Artikel!$B60)</f>
        <v/>
      </c>
      <c r="B60" s="10">
        <f>IF($A60="","",T(Artikel!$D60))</f>
        <v/>
      </c>
      <c r="C60" s="18">
        <f>IF($A60="","",SUMIFS(Zugänge!$D$2:$D$501,Zugänge!$B$2:$B$501,$A60,Zugänge!$C$2:$C$501,"Anfang"))</f>
        <v/>
      </c>
      <c r="D60" s="18">
        <f>IF($A60="","",SUMIFS(Zugänge!$D$2:$D$501,Zugänge!$B$2:$B$501,$A60,Zugänge!$C$2:$C$501,"Zukauf"))</f>
        <v/>
      </c>
      <c r="E60" s="18">
        <f>IF($A60="","",SUMIFS(Zugänge!$D$2:$D$501,Zugänge!$B$2:$B$501,$A60,Zugänge!$C$2:$C$501,"Ernte"))</f>
        <v/>
      </c>
      <c r="F60" s="18">
        <f>IF($A60="","",SUMIFS(Zugänge!$D$2:$D$501,Zugänge!$B$2:$B$501,$A60,Zugänge!$C$2:$C$501,"Korrektur"))</f>
        <v/>
      </c>
      <c r="G60" s="18">
        <f>IF($A60="","",SUMIFS(Abgänge!$C$2:$C$601,Abgänge!$B$2:$B$601,$A60))</f>
        <v/>
      </c>
      <c r="H60" s="18">
        <f>IF($A60="","",ROUND(N($C60)+N($D60)+N($E60)+N($F60)-N($G60),2))</f>
        <v/>
      </c>
      <c r="I60" s="18">
        <f>IF($A60="","",IF(SUMIFS(Zugänge!$D$2:$D$501,Zugänge!$B$2:$B$501,$A60,Zugänge!$E$2:$E$501,"&gt;0")=0,"",ROUND(SUMIFS(Zugänge!$F$2:$F$501,Zugänge!$B$2:$B$501,$A60,Zugänge!$E$2:$E$501,"&gt;0")/SUMIFS(Zugänge!$D$2:$D$501,Zugänge!$B$2:$B$501,$A60,Zugänge!$E$2:$E$501,"&gt;0"),2)))</f>
        <v/>
      </c>
      <c r="J60" s="18">
        <f>IF(OR($A60="",N($I60)=0),"",ROUND(N($H60)*N($I60),2))</f>
        <v/>
      </c>
      <c r="K60" s="18">
        <f>IF(OR($A60="",Artikel!$E60=""),"",N(Artikel!$E60))</f>
        <v/>
      </c>
      <c r="L60" s="20">
        <f>IF($A60="","",IFERROR(IF(MAX(_xlfn.MAXIFS(Zugänge!$A$2:$A$501,Zugänge!$B$2:$B$501,$A60),_xlfn.MAXIFS(Abgänge!$A$2:$A$601,Abgänge!$B$2:$B$601,$A60))=0,"",MAX(_xlfn.MAXIFS(Zugänge!$A$2:$A$501,Zugänge!$B$2:$B$501,$A60),_xlfn.MAXIFS(Abgänge!$A$2:$A$601,Abgänge!$B$2:$B$601,$A60))),""))</f>
        <v/>
      </c>
      <c r="M60" s="10">
        <f>IF($A60="","",IF(N($H60)&lt;0,"Bestand negativ",IF(AND($K60&lt;&gt;"",N($H60)&lt;N($K60)),"unter Mindestbestand","")))</f>
        <v/>
      </c>
    </row>
    <row r="61">
      <c r="A61" s="10">
        <f>IF(Artikel!$B61="","",Artikel!$B61)</f>
        <v/>
      </c>
      <c r="B61" s="10">
        <f>IF($A61="","",T(Artikel!$D61))</f>
        <v/>
      </c>
      <c r="C61" s="18">
        <f>IF($A61="","",SUMIFS(Zugänge!$D$2:$D$501,Zugänge!$B$2:$B$501,$A61,Zugänge!$C$2:$C$501,"Anfang"))</f>
        <v/>
      </c>
      <c r="D61" s="18">
        <f>IF($A61="","",SUMIFS(Zugänge!$D$2:$D$501,Zugänge!$B$2:$B$501,$A61,Zugänge!$C$2:$C$501,"Zukauf"))</f>
        <v/>
      </c>
      <c r="E61" s="18">
        <f>IF($A61="","",SUMIFS(Zugänge!$D$2:$D$501,Zugänge!$B$2:$B$501,$A61,Zugänge!$C$2:$C$501,"Ernte"))</f>
        <v/>
      </c>
      <c r="F61" s="18">
        <f>IF($A61="","",SUMIFS(Zugänge!$D$2:$D$501,Zugänge!$B$2:$B$501,$A61,Zugänge!$C$2:$C$501,"Korrektur"))</f>
        <v/>
      </c>
      <c r="G61" s="18">
        <f>IF($A61="","",SUMIFS(Abgänge!$C$2:$C$601,Abgänge!$B$2:$B$601,$A61))</f>
        <v/>
      </c>
      <c r="H61" s="18">
        <f>IF($A61="","",ROUND(N($C61)+N($D61)+N($E61)+N($F61)-N($G61),2))</f>
        <v/>
      </c>
      <c r="I61" s="18">
        <f>IF($A61="","",IF(SUMIFS(Zugänge!$D$2:$D$501,Zugänge!$B$2:$B$501,$A61,Zugänge!$E$2:$E$501,"&gt;0")=0,"",ROUND(SUMIFS(Zugänge!$F$2:$F$501,Zugänge!$B$2:$B$501,$A61,Zugänge!$E$2:$E$501,"&gt;0")/SUMIFS(Zugänge!$D$2:$D$501,Zugänge!$B$2:$B$501,$A61,Zugänge!$E$2:$E$501,"&gt;0"),2)))</f>
        <v/>
      </c>
      <c r="J61" s="18">
        <f>IF(OR($A61="",N($I61)=0),"",ROUND(N($H61)*N($I61),2))</f>
        <v/>
      </c>
      <c r="K61" s="18">
        <f>IF(OR($A61="",Artikel!$E61=""),"",N(Artikel!$E61))</f>
        <v/>
      </c>
      <c r="L61" s="20">
        <f>IF($A61="","",IFERROR(IF(MAX(_xlfn.MAXIFS(Zugänge!$A$2:$A$501,Zugänge!$B$2:$B$501,$A61),_xlfn.MAXIFS(Abgänge!$A$2:$A$601,Abgänge!$B$2:$B$601,$A61))=0,"",MAX(_xlfn.MAXIFS(Zugänge!$A$2:$A$501,Zugänge!$B$2:$B$501,$A61),_xlfn.MAXIFS(Abgänge!$A$2:$A$601,Abgänge!$B$2:$B$601,$A61))),""))</f>
        <v/>
      </c>
      <c r="M61" s="10">
        <f>IF($A61="","",IF(N($H61)&lt;0,"Bestand negativ",IF(AND($K61&lt;&gt;"",N($H61)&lt;N($K61)),"unter Mindestbestand","")))</f>
        <v/>
      </c>
    </row>
    <row r="62">
      <c r="A62" s="10">
        <f>IF(Artikel!$B62="","",Artikel!$B62)</f>
        <v/>
      </c>
      <c r="B62" s="10">
        <f>IF($A62="","",T(Artikel!$D62))</f>
        <v/>
      </c>
      <c r="C62" s="18">
        <f>IF($A62="","",SUMIFS(Zugänge!$D$2:$D$501,Zugänge!$B$2:$B$501,$A62,Zugänge!$C$2:$C$501,"Anfang"))</f>
        <v/>
      </c>
      <c r="D62" s="18">
        <f>IF($A62="","",SUMIFS(Zugänge!$D$2:$D$501,Zugänge!$B$2:$B$501,$A62,Zugänge!$C$2:$C$501,"Zukauf"))</f>
        <v/>
      </c>
      <c r="E62" s="18">
        <f>IF($A62="","",SUMIFS(Zugänge!$D$2:$D$501,Zugänge!$B$2:$B$501,$A62,Zugänge!$C$2:$C$501,"Ernte"))</f>
        <v/>
      </c>
      <c r="F62" s="18">
        <f>IF($A62="","",SUMIFS(Zugänge!$D$2:$D$501,Zugänge!$B$2:$B$501,$A62,Zugänge!$C$2:$C$501,"Korrektur"))</f>
        <v/>
      </c>
      <c r="G62" s="18">
        <f>IF($A62="","",SUMIFS(Abgänge!$C$2:$C$601,Abgänge!$B$2:$B$601,$A62))</f>
        <v/>
      </c>
      <c r="H62" s="18">
        <f>IF($A62="","",ROUND(N($C62)+N($D62)+N($E62)+N($F62)-N($G62),2))</f>
        <v/>
      </c>
      <c r="I62" s="18">
        <f>IF($A62="","",IF(SUMIFS(Zugänge!$D$2:$D$501,Zugänge!$B$2:$B$501,$A62,Zugänge!$E$2:$E$501,"&gt;0")=0,"",ROUND(SUMIFS(Zugänge!$F$2:$F$501,Zugänge!$B$2:$B$501,$A62,Zugänge!$E$2:$E$501,"&gt;0")/SUMIFS(Zugänge!$D$2:$D$501,Zugänge!$B$2:$B$501,$A62,Zugänge!$E$2:$E$501,"&gt;0"),2)))</f>
        <v/>
      </c>
      <c r="J62" s="18">
        <f>IF(OR($A62="",N($I62)=0),"",ROUND(N($H62)*N($I62),2))</f>
        <v/>
      </c>
      <c r="K62" s="18">
        <f>IF(OR($A62="",Artikel!$E62=""),"",N(Artikel!$E62))</f>
        <v/>
      </c>
      <c r="L62" s="20">
        <f>IF($A62="","",IFERROR(IF(MAX(_xlfn.MAXIFS(Zugänge!$A$2:$A$501,Zugänge!$B$2:$B$501,$A62),_xlfn.MAXIFS(Abgänge!$A$2:$A$601,Abgänge!$B$2:$B$601,$A62))=0,"",MAX(_xlfn.MAXIFS(Zugänge!$A$2:$A$501,Zugänge!$B$2:$B$501,$A62),_xlfn.MAXIFS(Abgänge!$A$2:$A$601,Abgänge!$B$2:$B$601,$A62))),""))</f>
        <v/>
      </c>
      <c r="M62" s="10">
        <f>IF($A62="","",IF(N($H62)&lt;0,"Bestand negativ",IF(AND($K62&lt;&gt;"",N($H62)&lt;N($K62)),"unter Mindestbestand","")))</f>
        <v/>
      </c>
    </row>
    <row r="63">
      <c r="A63" s="10">
        <f>IF(Artikel!$B63="","",Artikel!$B63)</f>
        <v/>
      </c>
      <c r="B63" s="10">
        <f>IF($A63="","",T(Artikel!$D63))</f>
        <v/>
      </c>
      <c r="C63" s="18">
        <f>IF($A63="","",SUMIFS(Zugänge!$D$2:$D$501,Zugänge!$B$2:$B$501,$A63,Zugänge!$C$2:$C$501,"Anfang"))</f>
        <v/>
      </c>
      <c r="D63" s="18">
        <f>IF($A63="","",SUMIFS(Zugänge!$D$2:$D$501,Zugänge!$B$2:$B$501,$A63,Zugänge!$C$2:$C$501,"Zukauf"))</f>
        <v/>
      </c>
      <c r="E63" s="18">
        <f>IF($A63="","",SUMIFS(Zugänge!$D$2:$D$501,Zugänge!$B$2:$B$501,$A63,Zugänge!$C$2:$C$501,"Ernte"))</f>
        <v/>
      </c>
      <c r="F63" s="18">
        <f>IF($A63="","",SUMIFS(Zugänge!$D$2:$D$501,Zugänge!$B$2:$B$501,$A63,Zugänge!$C$2:$C$501,"Korrektur"))</f>
        <v/>
      </c>
      <c r="G63" s="18">
        <f>IF($A63="","",SUMIFS(Abgänge!$C$2:$C$601,Abgänge!$B$2:$B$601,$A63))</f>
        <v/>
      </c>
      <c r="H63" s="18">
        <f>IF($A63="","",ROUND(N($C63)+N($D63)+N($E63)+N($F63)-N($G63),2))</f>
        <v/>
      </c>
      <c r="I63" s="18">
        <f>IF($A63="","",IF(SUMIFS(Zugänge!$D$2:$D$501,Zugänge!$B$2:$B$501,$A63,Zugänge!$E$2:$E$501,"&gt;0")=0,"",ROUND(SUMIFS(Zugänge!$F$2:$F$501,Zugänge!$B$2:$B$501,$A63,Zugänge!$E$2:$E$501,"&gt;0")/SUMIFS(Zugänge!$D$2:$D$501,Zugänge!$B$2:$B$501,$A63,Zugänge!$E$2:$E$501,"&gt;0"),2)))</f>
        <v/>
      </c>
      <c r="J63" s="18">
        <f>IF(OR($A63="",N($I63)=0),"",ROUND(N($H63)*N($I63),2))</f>
        <v/>
      </c>
      <c r="K63" s="18">
        <f>IF(OR($A63="",Artikel!$E63=""),"",N(Artikel!$E63))</f>
        <v/>
      </c>
      <c r="L63" s="20">
        <f>IF($A63="","",IFERROR(IF(MAX(_xlfn.MAXIFS(Zugänge!$A$2:$A$501,Zugänge!$B$2:$B$501,$A63),_xlfn.MAXIFS(Abgänge!$A$2:$A$601,Abgänge!$B$2:$B$601,$A63))=0,"",MAX(_xlfn.MAXIFS(Zugänge!$A$2:$A$501,Zugänge!$B$2:$B$501,$A63),_xlfn.MAXIFS(Abgänge!$A$2:$A$601,Abgänge!$B$2:$B$601,$A63))),""))</f>
        <v/>
      </c>
      <c r="M63" s="10">
        <f>IF($A63="","",IF(N($H63)&lt;0,"Bestand negativ",IF(AND($K63&lt;&gt;"",N($H63)&lt;N($K63)),"unter Mindestbestand","")))</f>
        <v/>
      </c>
    </row>
    <row r="64">
      <c r="A64" s="10">
        <f>IF(Artikel!$B64="","",Artikel!$B64)</f>
        <v/>
      </c>
      <c r="B64" s="10">
        <f>IF($A64="","",T(Artikel!$D64))</f>
        <v/>
      </c>
      <c r="C64" s="18">
        <f>IF($A64="","",SUMIFS(Zugänge!$D$2:$D$501,Zugänge!$B$2:$B$501,$A64,Zugänge!$C$2:$C$501,"Anfang"))</f>
        <v/>
      </c>
      <c r="D64" s="18">
        <f>IF($A64="","",SUMIFS(Zugänge!$D$2:$D$501,Zugänge!$B$2:$B$501,$A64,Zugänge!$C$2:$C$501,"Zukauf"))</f>
        <v/>
      </c>
      <c r="E64" s="18">
        <f>IF($A64="","",SUMIFS(Zugänge!$D$2:$D$501,Zugänge!$B$2:$B$501,$A64,Zugänge!$C$2:$C$501,"Ernte"))</f>
        <v/>
      </c>
      <c r="F64" s="18">
        <f>IF($A64="","",SUMIFS(Zugänge!$D$2:$D$501,Zugänge!$B$2:$B$501,$A64,Zugänge!$C$2:$C$501,"Korrektur"))</f>
        <v/>
      </c>
      <c r="G64" s="18">
        <f>IF($A64="","",SUMIFS(Abgänge!$C$2:$C$601,Abgänge!$B$2:$B$601,$A64))</f>
        <v/>
      </c>
      <c r="H64" s="18">
        <f>IF($A64="","",ROUND(N($C64)+N($D64)+N($E64)+N($F64)-N($G64),2))</f>
        <v/>
      </c>
      <c r="I64" s="18">
        <f>IF($A64="","",IF(SUMIFS(Zugänge!$D$2:$D$501,Zugänge!$B$2:$B$501,$A64,Zugänge!$E$2:$E$501,"&gt;0")=0,"",ROUND(SUMIFS(Zugänge!$F$2:$F$501,Zugänge!$B$2:$B$501,$A64,Zugänge!$E$2:$E$501,"&gt;0")/SUMIFS(Zugänge!$D$2:$D$501,Zugänge!$B$2:$B$501,$A64,Zugänge!$E$2:$E$501,"&gt;0"),2)))</f>
        <v/>
      </c>
      <c r="J64" s="18">
        <f>IF(OR($A64="",N($I64)=0),"",ROUND(N($H64)*N($I64),2))</f>
        <v/>
      </c>
      <c r="K64" s="18">
        <f>IF(OR($A64="",Artikel!$E64=""),"",N(Artikel!$E64))</f>
        <v/>
      </c>
      <c r="L64" s="20">
        <f>IF($A64="","",IFERROR(IF(MAX(_xlfn.MAXIFS(Zugänge!$A$2:$A$501,Zugänge!$B$2:$B$501,$A64),_xlfn.MAXIFS(Abgänge!$A$2:$A$601,Abgänge!$B$2:$B$601,$A64))=0,"",MAX(_xlfn.MAXIFS(Zugänge!$A$2:$A$501,Zugänge!$B$2:$B$501,$A64),_xlfn.MAXIFS(Abgänge!$A$2:$A$601,Abgänge!$B$2:$B$601,$A64))),""))</f>
        <v/>
      </c>
      <c r="M64" s="10">
        <f>IF($A64="","",IF(N($H64)&lt;0,"Bestand negativ",IF(AND($K64&lt;&gt;"",N($H64)&lt;N($K64)),"unter Mindestbestand","")))</f>
        <v/>
      </c>
    </row>
    <row r="65">
      <c r="A65" s="10">
        <f>IF(Artikel!$B65="","",Artikel!$B65)</f>
        <v/>
      </c>
      <c r="B65" s="10">
        <f>IF($A65="","",T(Artikel!$D65))</f>
        <v/>
      </c>
      <c r="C65" s="18">
        <f>IF($A65="","",SUMIFS(Zugänge!$D$2:$D$501,Zugänge!$B$2:$B$501,$A65,Zugänge!$C$2:$C$501,"Anfang"))</f>
        <v/>
      </c>
      <c r="D65" s="18">
        <f>IF($A65="","",SUMIFS(Zugänge!$D$2:$D$501,Zugänge!$B$2:$B$501,$A65,Zugänge!$C$2:$C$501,"Zukauf"))</f>
        <v/>
      </c>
      <c r="E65" s="18">
        <f>IF($A65="","",SUMIFS(Zugänge!$D$2:$D$501,Zugänge!$B$2:$B$501,$A65,Zugänge!$C$2:$C$501,"Ernte"))</f>
        <v/>
      </c>
      <c r="F65" s="18">
        <f>IF($A65="","",SUMIFS(Zugänge!$D$2:$D$501,Zugänge!$B$2:$B$501,$A65,Zugänge!$C$2:$C$501,"Korrektur"))</f>
        <v/>
      </c>
      <c r="G65" s="18">
        <f>IF($A65="","",SUMIFS(Abgänge!$C$2:$C$601,Abgänge!$B$2:$B$601,$A65))</f>
        <v/>
      </c>
      <c r="H65" s="18">
        <f>IF($A65="","",ROUND(N($C65)+N($D65)+N($E65)+N($F65)-N($G65),2))</f>
        <v/>
      </c>
      <c r="I65" s="18">
        <f>IF($A65="","",IF(SUMIFS(Zugänge!$D$2:$D$501,Zugänge!$B$2:$B$501,$A65,Zugänge!$E$2:$E$501,"&gt;0")=0,"",ROUND(SUMIFS(Zugänge!$F$2:$F$501,Zugänge!$B$2:$B$501,$A65,Zugänge!$E$2:$E$501,"&gt;0")/SUMIFS(Zugänge!$D$2:$D$501,Zugänge!$B$2:$B$501,$A65,Zugänge!$E$2:$E$501,"&gt;0"),2)))</f>
        <v/>
      </c>
      <c r="J65" s="18">
        <f>IF(OR($A65="",N($I65)=0),"",ROUND(N($H65)*N($I65),2))</f>
        <v/>
      </c>
      <c r="K65" s="18">
        <f>IF(OR($A65="",Artikel!$E65=""),"",N(Artikel!$E65))</f>
        <v/>
      </c>
      <c r="L65" s="20">
        <f>IF($A65="","",IFERROR(IF(MAX(_xlfn.MAXIFS(Zugänge!$A$2:$A$501,Zugänge!$B$2:$B$501,$A65),_xlfn.MAXIFS(Abgänge!$A$2:$A$601,Abgänge!$B$2:$B$601,$A65))=0,"",MAX(_xlfn.MAXIFS(Zugänge!$A$2:$A$501,Zugänge!$B$2:$B$501,$A65),_xlfn.MAXIFS(Abgänge!$A$2:$A$601,Abgänge!$B$2:$B$601,$A65))),""))</f>
        <v/>
      </c>
      <c r="M65" s="10">
        <f>IF($A65="","",IF(N($H65)&lt;0,"Bestand negativ",IF(AND($K65&lt;&gt;"",N($H65)&lt;N($K65)),"unter Mindestbestand","")))</f>
        <v/>
      </c>
    </row>
    <row r="66">
      <c r="A66" s="10">
        <f>IF(Artikel!$B66="","",Artikel!$B66)</f>
        <v/>
      </c>
      <c r="B66" s="10">
        <f>IF($A66="","",T(Artikel!$D66))</f>
        <v/>
      </c>
      <c r="C66" s="18">
        <f>IF($A66="","",SUMIFS(Zugänge!$D$2:$D$501,Zugänge!$B$2:$B$501,$A66,Zugänge!$C$2:$C$501,"Anfang"))</f>
        <v/>
      </c>
      <c r="D66" s="18">
        <f>IF($A66="","",SUMIFS(Zugänge!$D$2:$D$501,Zugänge!$B$2:$B$501,$A66,Zugänge!$C$2:$C$501,"Zukauf"))</f>
        <v/>
      </c>
      <c r="E66" s="18">
        <f>IF($A66="","",SUMIFS(Zugänge!$D$2:$D$501,Zugänge!$B$2:$B$501,$A66,Zugänge!$C$2:$C$501,"Ernte"))</f>
        <v/>
      </c>
      <c r="F66" s="18">
        <f>IF($A66="","",SUMIFS(Zugänge!$D$2:$D$501,Zugänge!$B$2:$B$501,$A66,Zugänge!$C$2:$C$501,"Korrektur"))</f>
        <v/>
      </c>
      <c r="G66" s="18">
        <f>IF($A66="","",SUMIFS(Abgänge!$C$2:$C$601,Abgänge!$B$2:$B$601,$A66))</f>
        <v/>
      </c>
      <c r="H66" s="18">
        <f>IF($A66="","",ROUND(N($C66)+N($D66)+N($E66)+N($F66)-N($G66),2))</f>
        <v/>
      </c>
      <c r="I66" s="18">
        <f>IF($A66="","",IF(SUMIFS(Zugänge!$D$2:$D$501,Zugänge!$B$2:$B$501,$A66,Zugänge!$E$2:$E$501,"&gt;0")=0,"",ROUND(SUMIFS(Zugänge!$F$2:$F$501,Zugänge!$B$2:$B$501,$A66,Zugänge!$E$2:$E$501,"&gt;0")/SUMIFS(Zugänge!$D$2:$D$501,Zugänge!$B$2:$B$501,$A66,Zugänge!$E$2:$E$501,"&gt;0"),2)))</f>
        <v/>
      </c>
      <c r="J66" s="18">
        <f>IF(OR($A66="",N($I66)=0),"",ROUND(N($H66)*N($I66),2))</f>
        <v/>
      </c>
      <c r="K66" s="18">
        <f>IF(OR($A66="",Artikel!$E66=""),"",N(Artikel!$E66))</f>
        <v/>
      </c>
      <c r="L66" s="20">
        <f>IF($A66="","",IFERROR(IF(MAX(_xlfn.MAXIFS(Zugänge!$A$2:$A$501,Zugänge!$B$2:$B$501,$A66),_xlfn.MAXIFS(Abgänge!$A$2:$A$601,Abgänge!$B$2:$B$601,$A66))=0,"",MAX(_xlfn.MAXIFS(Zugänge!$A$2:$A$501,Zugänge!$B$2:$B$501,$A66),_xlfn.MAXIFS(Abgänge!$A$2:$A$601,Abgänge!$B$2:$B$601,$A66))),""))</f>
        <v/>
      </c>
      <c r="M66" s="10">
        <f>IF($A66="","",IF(N($H66)&lt;0,"Bestand negativ",IF(AND($K66&lt;&gt;"",N($H66)&lt;N($K66)),"unter Mindestbestand","")))</f>
        <v/>
      </c>
    </row>
    <row r="67">
      <c r="A67" s="10">
        <f>IF(Artikel!$B67="","",Artikel!$B67)</f>
        <v/>
      </c>
      <c r="B67" s="10">
        <f>IF($A67="","",T(Artikel!$D67))</f>
        <v/>
      </c>
      <c r="C67" s="18">
        <f>IF($A67="","",SUMIFS(Zugänge!$D$2:$D$501,Zugänge!$B$2:$B$501,$A67,Zugänge!$C$2:$C$501,"Anfang"))</f>
        <v/>
      </c>
      <c r="D67" s="18">
        <f>IF($A67="","",SUMIFS(Zugänge!$D$2:$D$501,Zugänge!$B$2:$B$501,$A67,Zugänge!$C$2:$C$501,"Zukauf"))</f>
        <v/>
      </c>
      <c r="E67" s="18">
        <f>IF($A67="","",SUMIFS(Zugänge!$D$2:$D$501,Zugänge!$B$2:$B$501,$A67,Zugänge!$C$2:$C$501,"Ernte"))</f>
        <v/>
      </c>
      <c r="F67" s="18">
        <f>IF($A67="","",SUMIFS(Zugänge!$D$2:$D$501,Zugänge!$B$2:$B$501,$A67,Zugänge!$C$2:$C$501,"Korrektur"))</f>
        <v/>
      </c>
      <c r="G67" s="18">
        <f>IF($A67="","",SUMIFS(Abgänge!$C$2:$C$601,Abgänge!$B$2:$B$601,$A67))</f>
        <v/>
      </c>
      <c r="H67" s="18">
        <f>IF($A67="","",ROUND(N($C67)+N($D67)+N($E67)+N($F67)-N($G67),2))</f>
        <v/>
      </c>
      <c r="I67" s="18">
        <f>IF($A67="","",IF(SUMIFS(Zugänge!$D$2:$D$501,Zugänge!$B$2:$B$501,$A67,Zugänge!$E$2:$E$501,"&gt;0")=0,"",ROUND(SUMIFS(Zugänge!$F$2:$F$501,Zugänge!$B$2:$B$501,$A67,Zugänge!$E$2:$E$501,"&gt;0")/SUMIFS(Zugänge!$D$2:$D$501,Zugänge!$B$2:$B$501,$A67,Zugänge!$E$2:$E$501,"&gt;0"),2)))</f>
        <v/>
      </c>
      <c r="J67" s="18">
        <f>IF(OR($A67="",N($I67)=0),"",ROUND(N($H67)*N($I67),2))</f>
        <v/>
      </c>
      <c r="K67" s="18">
        <f>IF(OR($A67="",Artikel!$E67=""),"",N(Artikel!$E67))</f>
        <v/>
      </c>
      <c r="L67" s="20">
        <f>IF($A67="","",IFERROR(IF(MAX(_xlfn.MAXIFS(Zugänge!$A$2:$A$501,Zugänge!$B$2:$B$501,$A67),_xlfn.MAXIFS(Abgänge!$A$2:$A$601,Abgänge!$B$2:$B$601,$A67))=0,"",MAX(_xlfn.MAXIFS(Zugänge!$A$2:$A$501,Zugänge!$B$2:$B$501,$A67),_xlfn.MAXIFS(Abgänge!$A$2:$A$601,Abgänge!$B$2:$B$601,$A67))),""))</f>
        <v/>
      </c>
      <c r="M67" s="10">
        <f>IF($A67="","",IF(N($H67)&lt;0,"Bestand negativ",IF(AND($K67&lt;&gt;"",N($H67)&lt;N($K67)),"unter Mindestbestand","")))</f>
        <v/>
      </c>
    </row>
    <row r="68">
      <c r="A68" s="10">
        <f>IF(Artikel!$B68="","",Artikel!$B68)</f>
        <v/>
      </c>
      <c r="B68" s="10">
        <f>IF($A68="","",T(Artikel!$D68))</f>
        <v/>
      </c>
      <c r="C68" s="18">
        <f>IF($A68="","",SUMIFS(Zugänge!$D$2:$D$501,Zugänge!$B$2:$B$501,$A68,Zugänge!$C$2:$C$501,"Anfang"))</f>
        <v/>
      </c>
      <c r="D68" s="18">
        <f>IF($A68="","",SUMIFS(Zugänge!$D$2:$D$501,Zugänge!$B$2:$B$501,$A68,Zugänge!$C$2:$C$501,"Zukauf"))</f>
        <v/>
      </c>
      <c r="E68" s="18">
        <f>IF($A68="","",SUMIFS(Zugänge!$D$2:$D$501,Zugänge!$B$2:$B$501,$A68,Zugänge!$C$2:$C$501,"Ernte"))</f>
        <v/>
      </c>
      <c r="F68" s="18">
        <f>IF($A68="","",SUMIFS(Zugänge!$D$2:$D$501,Zugänge!$B$2:$B$501,$A68,Zugänge!$C$2:$C$501,"Korrektur"))</f>
        <v/>
      </c>
      <c r="G68" s="18">
        <f>IF($A68="","",SUMIFS(Abgänge!$C$2:$C$601,Abgänge!$B$2:$B$601,$A68))</f>
        <v/>
      </c>
      <c r="H68" s="18">
        <f>IF($A68="","",ROUND(N($C68)+N($D68)+N($E68)+N($F68)-N($G68),2))</f>
        <v/>
      </c>
      <c r="I68" s="18">
        <f>IF($A68="","",IF(SUMIFS(Zugänge!$D$2:$D$501,Zugänge!$B$2:$B$501,$A68,Zugänge!$E$2:$E$501,"&gt;0")=0,"",ROUND(SUMIFS(Zugänge!$F$2:$F$501,Zugänge!$B$2:$B$501,$A68,Zugänge!$E$2:$E$501,"&gt;0")/SUMIFS(Zugänge!$D$2:$D$501,Zugänge!$B$2:$B$501,$A68,Zugänge!$E$2:$E$501,"&gt;0"),2)))</f>
        <v/>
      </c>
      <c r="J68" s="18">
        <f>IF(OR($A68="",N($I68)=0),"",ROUND(N($H68)*N($I68),2))</f>
        <v/>
      </c>
      <c r="K68" s="18">
        <f>IF(OR($A68="",Artikel!$E68=""),"",N(Artikel!$E68))</f>
        <v/>
      </c>
      <c r="L68" s="20">
        <f>IF($A68="","",IFERROR(IF(MAX(_xlfn.MAXIFS(Zugänge!$A$2:$A$501,Zugänge!$B$2:$B$501,$A68),_xlfn.MAXIFS(Abgänge!$A$2:$A$601,Abgänge!$B$2:$B$601,$A68))=0,"",MAX(_xlfn.MAXIFS(Zugänge!$A$2:$A$501,Zugänge!$B$2:$B$501,$A68),_xlfn.MAXIFS(Abgänge!$A$2:$A$601,Abgänge!$B$2:$B$601,$A68))),""))</f>
        <v/>
      </c>
      <c r="M68" s="10">
        <f>IF($A68="","",IF(N($H68)&lt;0,"Bestand negativ",IF(AND($K68&lt;&gt;"",N($H68)&lt;N($K68)),"unter Mindestbestand","")))</f>
        <v/>
      </c>
    </row>
    <row r="69">
      <c r="A69" s="10">
        <f>IF(Artikel!$B69="","",Artikel!$B69)</f>
        <v/>
      </c>
      <c r="B69" s="10">
        <f>IF($A69="","",T(Artikel!$D69))</f>
        <v/>
      </c>
      <c r="C69" s="18">
        <f>IF($A69="","",SUMIFS(Zugänge!$D$2:$D$501,Zugänge!$B$2:$B$501,$A69,Zugänge!$C$2:$C$501,"Anfang"))</f>
        <v/>
      </c>
      <c r="D69" s="18">
        <f>IF($A69="","",SUMIFS(Zugänge!$D$2:$D$501,Zugänge!$B$2:$B$501,$A69,Zugänge!$C$2:$C$501,"Zukauf"))</f>
        <v/>
      </c>
      <c r="E69" s="18">
        <f>IF($A69="","",SUMIFS(Zugänge!$D$2:$D$501,Zugänge!$B$2:$B$501,$A69,Zugänge!$C$2:$C$501,"Ernte"))</f>
        <v/>
      </c>
      <c r="F69" s="18">
        <f>IF($A69="","",SUMIFS(Zugänge!$D$2:$D$501,Zugänge!$B$2:$B$501,$A69,Zugänge!$C$2:$C$501,"Korrektur"))</f>
        <v/>
      </c>
      <c r="G69" s="18">
        <f>IF($A69="","",SUMIFS(Abgänge!$C$2:$C$601,Abgänge!$B$2:$B$601,$A69))</f>
        <v/>
      </c>
      <c r="H69" s="18">
        <f>IF($A69="","",ROUND(N($C69)+N($D69)+N($E69)+N($F69)-N($G69),2))</f>
        <v/>
      </c>
      <c r="I69" s="18">
        <f>IF($A69="","",IF(SUMIFS(Zugänge!$D$2:$D$501,Zugänge!$B$2:$B$501,$A69,Zugänge!$E$2:$E$501,"&gt;0")=0,"",ROUND(SUMIFS(Zugänge!$F$2:$F$501,Zugänge!$B$2:$B$501,$A69,Zugänge!$E$2:$E$501,"&gt;0")/SUMIFS(Zugänge!$D$2:$D$501,Zugänge!$B$2:$B$501,$A69,Zugänge!$E$2:$E$501,"&gt;0"),2)))</f>
        <v/>
      </c>
      <c r="J69" s="18">
        <f>IF(OR($A69="",N($I69)=0),"",ROUND(N($H69)*N($I69),2))</f>
        <v/>
      </c>
      <c r="K69" s="18">
        <f>IF(OR($A69="",Artikel!$E69=""),"",N(Artikel!$E69))</f>
        <v/>
      </c>
      <c r="L69" s="20">
        <f>IF($A69="","",IFERROR(IF(MAX(_xlfn.MAXIFS(Zugänge!$A$2:$A$501,Zugänge!$B$2:$B$501,$A69),_xlfn.MAXIFS(Abgänge!$A$2:$A$601,Abgänge!$B$2:$B$601,$A69))=0,"",MAX(_xlfn.MAXIFS(Zugänge!$A$2:$A$501,Zugänge!$B$2:$B$501,$A69),_xlfn.MAXIFS(Abgänge!$A$2:$A$601,Abgänge!$B$2:$B$601,$A69))),""))</f>
        <v/>
      </c>
      <c r="M69" s="10">
        <f>IF($A69="","",IF(N($H69)&lt;0,"Bestand negativ",IF(AND($K69&lt;&gt;"",N($H69)&lt;N($K69)),"unter Mindestbestand","")))</f>
        <v/>
      </c>
    </row>
    <row r="70">
      <c r="A70" s="10">
        <f>IF(Artikel!$B70="","",Artikel!$B70)</f>
        <v/>
      </c>
      <c r="B70" s="10">
        <f>IF($A70="","",T(Artikel!$D70))</f>
        <v/>
      </c>
      <c r="C70" s="18">
        <f>IF($A70="","",SUMIFS(Zugänge!$D$2:$D$501,Zugänge!$B$2:$B$501,$A70,Zugänge!$C$2:$C$501,"Anfang"))</f>
        <v/>
      </c>
      <c r="D70" s="18">
        <f>IF($A70="","",SUMIFS(Zugänge!$D$2:$D$501,Zugänge!$B$2:$B$501,$A70,Zugänge!$C$2:$C$501,"Zukauf"))</f>
        <v/>
      </c>
      <c r="E70" s="18">
        <f>IF($A70="","",SUMIFS(Zugänge!$D$2:$D$501,Zugänge!$B$2:$B$501,$A70,Zugänge!$C$2:$C$501,"Ernte"))</f>
        <v/>
      </c>
      <c r="F70" s="18">
        <f>IF($A70="","",SUMIFS(Zugänge!$D$2:$D$501,Zugänge!$B$2:$B$501,$A70,Zugänge!$C$2:$C$501,"Korrektur"))</f>
        <v/>
      </c>
      <c r="G70" s="18">
        <f>IF($A70="","",SUMIFS(Abgänge!$C$2:$C$601,Abgänge!$B$2:$B$601,$A70))</f>
        <v/>
      </c>
      <c r="H70" s="18">
        <f>IF($A70="","",ROUND(N($C70)+N($D70)+N($E70)+N($F70)-N($G70),2))</f>
        <v/>
      </c>
      <c r="I70" s="18">
        <f>IF($A70="","",IF(SUMIFS(Zugänge!$D$2:$D$501,Zugänge!$B$2:$B$501,$A70,Zugänge!$E$2:$E$501,"&gt;0")=0,"",ROUND(SUMIFS(Zugänge!$F$2:$F$501,Zugänge!$B$2:$B$501,$A70,Zugänge!$E$2:$E$501,"&gt;0")/SUMIFS(Zugänge!$D$2:$D$501,Zugänge!$B$2:$B$501,$A70,Zugänge!$E$2:$E$501,"&gt;0"),2)))</f>
        <v/>
      </c>
      <c r="J70" s="18">
        <f>IF(OR($A70="",N($I70)=0),"",ROUND(N($H70)*N($I70),2))</f>
        <v/>
      </c>
      <c r="K70" s="18">
        <f>IF(OR($A70="",Artikel!$E70=""),"",N(Artikel!$E70))</f>
        <v/>
      </c>
      <c r="L70" s="20">
        <f>IF($A70="","",IFERROR(IF(MAX(_xlfn.MAXIFS(Zugänge!$A$2:$A$501,Zugänge!$B$2:$B$501,$A70),_xlfn.MAXIFS(Abgänge!$A$2:$A$601,Abgänge!$B$2:$B$601,$A70))=0,"",MAX(_xlfn.MAXIFS(Zugänge!$A$2:$A$501,Zugänge!$B$2:$B$501,$A70),_xlfn.MAXIFS(Abgänge!$A$2:$A$601,Abgänge!$B$2:$B$601,$A70))),""))</f>
        <v/>
      </c>
      <c r="M70" s="10">
        <f>IF($A70="","",IF(N($H70)&lt;0,"Bestand negativ",IF(AND($K70&lt;&gt;"",N($H70)&lt;N($K70)),"unter Mindestbestand","")))</f>
        <v/>
      </c>
    </row>
    <row r="71">
      <c r="A71" s="10">
        <f>IF(Artikel!$B71="","",Artikel!$B71)</f>
        <v/>
      </c>
      <c r="B71" s="10">
        <f>IF($A71="","",T(Artikel!$D71))</f>
        <v/>
      </c>
      <c r="C71" s="18">
        <f>IF($A71="","",SUMIFS(Zugänge!$D$2:$D$501,Zugänge!$B$2:$B$501,$A71,Zugänge!$C$2:$C$501,"Anfang"))</f>
        <v/>
      </c>
      <c r="D71" s="18">
        <f>IF($A71="","",SUMIFS(Zugänge!$D$2:$D$501,Zugänge!$B$2:$B$501,$A71,Zugänge!$C$2:$C$501,"Zukauf"))</f>
        <v/>
      </c>
      <c r="E71" s="18">
        <f>IF($A71="","",SUMIFS(Zugänge!$D$2:$D$501,Zugänge!$B$2:$B$501,$A71,Zugänge!$C$2:$C$501,"Ernte"))</f>
        <v/>
      </c>
      <c r="F71" s="18">
        <f>IF($A71="","",SUMIFS(Zugänge!$D$2:$D$501,Zugänge!$B$2:$B$501,$A71,Zugänge!$C$2:$C$501,"Korrektur"))</f>
        <v/>
      </c>
      <c r="G71" s="18">
        <f>IF($A71="","",SUMIFS(Abgänge!$C$2:$C$601,Abgänge!$B$2:$B$601,$A71))</f>
        <v/>
      </c>
      <c r="H71" s="18">
        <f>IF($A71="","",ROUND(N($C71)+N($D71)+N($E71)+N($F71)-N($G71),2))</f>
        <v/>
      </c>
      <c r="I71" s="18">
        <f>IF($A71="","",IF(SUMIFS(Zugänge!$D$2:$D$501,Zugänge!$B$2:$B$501,$A71,Zugänge!$E$2:$E$501,"&gt;0")=0,"",ROUND(SUMIFS(Zugänge!$F$2:$F$501,Zugänge!$B$2:$B$501,$A71,Zugänge!$E$2:$E$501,"&gt;0")/SUMIFS(Zugänge!$D$2:$D$501,Zugänge!$B$2:$B$501,$A71,Zugänge!$E$2:$E$501,"&gt;0"),2)))</f>
        <v/>
      </c>
      <c r="J71" s="18">
        <f>IF(OR($A71="",N($I71)=0),"",ROUND(N($H71)*N($I71),2))</f>
        <v/>
      </c>
      <c r="K71" s="18">
        <f>IF(OR($A71="",Artikel!$E71=""),"",N(Artikel!$E71))</f>
        <v/>
      </c>
      <c r="L71" s="20">
        <f>IF($A71="","",IFERROR(IF(MAX(_xlfn.MAXIFS(Zugänge!$A$2:$A$501,Zugänge!$B$2:$B$501,$A71),_xlfn.MAXIFS(Abgänge!$A$2:$A$601,Abgänge!$B$2:$B$601,$A71))=0,"",MAX(_xlfn.MAXIFS(Zugänge!$A$2:$A$501,Zugänge!$B$2:$B$501,$A71),_xlfn.MAXIFS(Abgänge!$A$2:$A$601,Abgänge!$B$2:$B$601,$A71))),""))</f>
        <v/>
      </c>
      <c r="M71" s="10">
        <f>IF($A71="","",IF(N($H71)&lt;0,"Bestand negativ",IF(AND($K71&lt;&gt;"",N($H71)&lt;N($K71)),"unter Mindestbestand","")))</f>
        <v/>
      </c>
    </row>
    <row r="72">
      <c r="A72" s="10">
        <f>IF(Artikel!$B72="","",Artikel!$B72)</f>
        <v/>
      </c>
      <c r="B72" s="10">
        <f>IF($A72="","",T(Artikel!$D72))</f>
        <v/>
      </c>
      <c r="C72" s="18">
        <f>IF($A72="","",SUMIFS(Zugänge!$D$2:$D$501,Zugänge!$B$2:$B$501,$A72,Zugänge!$C$2:$C$501,"Anfang"))</f>
        <v/>
      </c>
      <c r="D72" s="18">
        <f>IF($A72="","",SUMIFS(Zugänge!$D$2:$D$501,Zugänge!$B$2:$B$501,$A72,Zugänge!$C$2:$C$501,"Zukauf"))</f>
        <v/>
      </c>
      <c r="E72" s="18">
        <f>IF($A72="","",SUMIFS(Zugänge!$D$2:$D$501,Zugänge!$B$2:$B$501,$A72,Zugänge!$C$2:$C$501,"Ernte"))</f>
        <v/>
      </c>
      <c r="F72" s="18">
        <f>IF($A72="","",SUMIFS(Zugänge!$D$2:$D$501,Zugänge!$B$2:$B$501,$A72,Zugänge!$C$2:$C$501,"Korrektur"))</f>
        <v/>
      </c>
      <c r="G72" s="18">
        <f>IF($A72="","",SUMIFS(Abgänge!$C$2:$C$601,Abgänge!$B$2:$B$601,$A72))</f>
        <v/>
      </c>
      <c r="H72" s="18">
        <f>IF($A72="","",ROUND(N($C72)+N($D72)+N($E72)+N($F72)-N($G72),2))</f>
        <v/>
      </c>
      <c r="I72" s="18">
        <f>IF($A72="","",IF(SUMIFS(Zugänge!$D$2:$D$501,Zugänge!$B$2:$B$501,$A72,Zugänge!$E$2:$E$501,"&gt;0")=0,"",ROUND(SUMIFS(Zugänge!$F$2:$F$501,Zugänge!$B$2:$B$501,$A72,Zugänge!$E$2:$E$501,"&gt;0")/SUMIFS(Zugänge!$D$2:$D$501,Zugänge!$B$2:$B$501,$A72,Zugänge!$E$2:$E$501,"&gt;0"),2)))</f>
        <v/>
      </c>
      <c r="J72" s="18">
        <f>IF(OR($A72="",N($I72)=0),"",ROUND(N($H72)*N($I72),2))</f>
        <v/>
      </c>
      <c r="K72" s="18">
        <f>IF(OR($A72="",Artikel!$E72=""),"",N(Artikel!$E72))</f>
        <v/>
      </c>
      <c r="L72" s="20">
        <f>IF($A72="","",IFERROR(IF(MAX(_xlfn.MAXIFS(Zugänge!$A$2:$A$501,Zugänge!$B$2:$B$501,$A72),_xlfn.MAXIFS(Abgänge!$A$2:$A$601,Abgänge!$B$2:$B$601,$A72))=0,"",MAX(_xlfn.MAXIFS(Zugänge!$A$2:$A$501,Zugänge!$B$2:$B$501,$A72),_xlfn.MAXIFS(Abgänge!$A$2:$A$601,Abgänge!$B$2:$B$601,$A72))),""))</f>
        <v/>
      </c>
      <c r="M72" s="10">
        <f>IF($A72="","",IF(N($H72)&lt;0,"Bestand negativ",IF(AND($K72&lt;&gt;"",N($H72)&lt;N($K72)),"unter Mindestbestand","")))</f>
        <v/>
      </c>
    </row>
    <row r="73">
      <c r="A73" s="10">
        <f>IF(Artikel!$B73="","",Artikel!$B73)</f>
        <v/>
      </c>
      <c r="B73" s="10">
        <f>IF($A73="","",T(Artikel!$D73))</f>
        <v/>
      </c>
      <c r="C73" s="18">
        <f>IF($A73="","",SUMIFS(Zugänge!$D$2:$D$501,Zugänge!$B$2:$B$501,$A73,Zugänge!$C$2:$C$501,"Anfang"))</f>
        <v/>
      </c>
      <c r="D73" s="18">
        <f>IF($A73="","",SUMIFS(Zugänge!$D$2:$D$501,Zugänge!$B$2:$B$501,$A73,Zugänge!$C$2:$C$501,"Zukauf"))</f>
        <v/>
      </c>
      <c r="E73" s="18">
        <f>IF($A73="","",SUMIFS(Zugänge!$D$2:$D$501,Zugänge!$B$2:$B$501,$A73,Zugänge!$C$2:$C$501,"Ernte"))</f>
        <v/>
      </c>
      <c r="F73" s="18">
        <f>IF($A73="","",SUMIFS(Zugänge!$D$2:$D$501,Zugänge!$B$2:$B$501,$A73,Zugänge!$C$2:$C$501,"Korrektur"))</f>
        <v/>
      </c>
      <c r="G73" s="18">
        <f>IF($A73="","",SUMIFS(Abgänge!$C$2:$C$601,Abgänge!$B$2:$B$601,$A73))</f>
        <v/>
      </c>
      <c r="H73" s="18">
        <f>IF($A73="","",ROUND(N($C73)+N($D73)+N($E73)+N($F73)-N($G73),2))</f>
        <v/>
      </c>
      <c r="I73" s="18">
        <f>IF($A73="","",IF(SUMIFS(Zugänge!$D$2:$D$501,Zugänge!$B$2:$B$501,$A73,Zugänge!$E$2:$E$501,"&gt;0")=0,"",ROUND(SUMIFS(Zugänge!$F$2:$F$501,Zugänge!$B$2:$B$501,$A73,Zugänge!$E$2:$E$501,"&gt;0")/SUMIFS(Zugänge!$D$2:$D$501,Zugänge!$B$2:$B$501,$A73,Zugänge!$E$2:$E$501,"&gt;0"),2)))</f>
        <v/>
      </c>
      <c r="J73" s="18">
        <f>IF(OR($A73="",N($I73)=0),"",ROUND(N($H73)*N($I73),2))</f>
        <v/>
      </c>
      <c r="K73" s="18">
        <f>IF(OR($A73="",Artikel!$E73=""),"",N(Artikel!$E73))</f>
        <v/>
      </c>
      <c r="L73" s="20">
        <f>IF($A73="","",IFERROR(IF(MAX(_xlfn.MAXIFS(Zugänge!$A$2:$A$501,Zugänge!$B$2:$B$501,$A73),_xlfn.MAXIFS(Abgänge!$A$2:$A$601,Abgänge!$B$2:$B$601,$A73))=0,"",MAX(_xlfn.MAXIFS(Zugänge!$A$2:$A$501,Zugänge!$B$2:$B$501,$A73),_xlfn.MAXIFS(Abgänge!$A$2:$A$601,Abgänge!$B$2:$B$601,$A73))),""))</f>
        <v/>
      </c>
      <c r="M73" s="10">
        <f>IF($A73="","",IF(N($H73)&lt;0,"Bestand negativ",IF(AND($K73&lt;&gt;"",N($H73)&lt;N($K73)),"unter Mindestbestand","")))</f>
        <v/>
      </c>
    </row>
    <row r="74">
      <c r="A74" s="10">
        <f>IF(Artikel!$B74="","",Artikel!$B74)</f>
        <v/>
      </c>
      <c r="B74" s="10">
        <f>IF($A74="","",T(Artikel!$D74))</f>
        <v/>
      </c>
      <c r="C74" s="18">
        <f>IF($A74="","",SUMIFS(Zugänge!$D$2:$D$501,Zugänge!$B$2:$B$501,$A74,Zugänge!$C$2:$C$501,"Anfang"))</f>
        <v/>
      </c>
      <c r="D74" s="18">
        <f>IF($A74="","",SUMIFS(Zugänge!$D$2:$D$501,Zugänge!$B$2:$B$501,$A74,Zugänge!$C$2:$C$501,"Zukauf"))</f>
        <v/>
      </c>
      <c r="E74" s="18">
        <f>IF($A74="","",SUMIFS(Zugänge!$D$2:$D$501,Zugänge!$B$2:$B$501,$A74,Zugänge!$C$2:$C$501,"Ernte"))</f>
        <v/>
      </c>
      <c r="F74" s="18">
        <f>IF($A74="","",SUMIFS(Zugänge!$D$2:$D$501,Zugänge!$B$2:$B$501,$A74,Zugänge!$C$2:$C$501,"Korrektur"))</f>
        <v/>
      </c>
      <c r="G74" s="18">
        <f>IF($A74="","",SUMIFS(Abgänge!$C$2:$C$601,Abgänge!$B$2:$B$601,$A74))</f>
        <v/>
      </c>
      <c r="H74" s="18">
        <f>IF($A74="","",ROUND(N($C74)+N($D74)+N($E74)+N($F74)-N($G74),2))</f>
        <v/>
      </c>
      <c r="I74" s="18">
        <f>IF($A74="","",IF(SUMIFS(Zugänge!$D$2:$D$501,Zugänge!$B$2:$B$501,$A74,Zugänge!$E$2:$E$501,"&gt;0")=0,"",ROUND(SUMIFS(Zugänge!$F$2:$F$501,Zugänge!$B$2:$B$501,$A74,Zugänge!$E$2:$E$501,"&gt;0")/SUMIFS(Zugänge!$D$2:$D$501,Zugänge!$B$2:$B$501,$A74,Zugänge!$E$2:$E$501,"&gt;0"),2)))</f>
        <v/>
      </c>
      <c r="J74" s="18">
        <f>IF(OR($A74="",N($I74)=0),"",ROUND(N($H74)*N($I74),2))</f>
        <v/>
      </c>
      <c r="K74" s="18">
        <f>IF(OR($A74="",Artikel!$E74=""),"",N(Artikel!$E74))</f>
        <v/>
      </c>
      <c r="L74" s="20">
        <f>IF($A74="","",IFERROR(IF(MAX(_xlfn.MAXIFS(Zugänge!$A$2:$A$501,Zugänge!$B$2:$B$501,$A74),_xlfn.MAXIFS(Abgänge!$A$2:$A$601,Abgänge!$B$2:$B$601,$A74))=0,"",MAX(_xlfn.MAXIFS(Zugänge!$A$2:$A$501,Zugänge!$B$2:$B$501,$A74),_xlfn.MAXIFS(Abgänge!$A$2:$A$601,Abgänge!$B$2:$B$601,$A74))),""))</f>
        <v/>
      </c>
      <c r="M74" s="10">
        <f>IF($A74="","",IF(N($H74)&lt;0,"Bestand negativ",IF(AND($K74&lt;&gt;"",N($H74)&lt;N($K74)),"unter Mindestbestand","")))</f>
        <v/>
      </c>
    </row>
    <row r="75">
      <c r="A75" s="10">
        <f>IF(Artikel!$B75="","",Artikel!$B75)</f>
        <v/>
      </c>
      <c r="B75" s="10">
        <f>IF($A75="","",T(Artikel!$D75))</f>
        <v/>
      </c>
      <c r="C75" s="18">
        <f>IF($A75="","",SUMIFS(Zugänge!$D$2:$D$501,Zugänge!$B$2:$B$501,$A75,Zugänge!$C$2:$C$501,"Anfang"))</f>
        <v/>
      </c>
      <c r="D75" s="18">
        <f>IF($A75="","",SUMIFS(Zugänge!$D$2:$D$501,Zugänge!$B$2:$B$501,$A75,Zugänge!$C$2:$C$501,"Zukauf"))</f>
        <v/>
      </c>
      <c r="E75" s="18">
        <f>IF($A75="","",SUMIFS(Zugänge!$D$2:$D$501,Zugänge!$B$2:$B$501,$A75,Zugänge!$C$2:$C$501,"Ernte"))</f>
        <v/>
      </c>
      <c r="F75" s="18">
        <f>IF($A75="","",SUMIFS(Zugänge!$D$2:$D$501,Zugänge!$B$2:$B$501,$A75,Zugänge!$C$2:$C$501,"Korrektur"))</f>
        <v/>
      </c>
      <c r="G75" s="18">
        <f>IF($A75="","",SUMIFS(Abgänge!$C$2:$C$601,Abgänge!$B$2:$B$601,$A75))</f>
        <v/>
      </c>
      <c r="H75" s="18">
        <f>IF($A75="","",ROUND(N($C75)+N($D75)+N($E75)+N($F75)-N($G75),2))</f>
        <v/>
      </c>
      <c r="I75" s="18">
        <f>IF($A75="","",IF(SUMIFS(Zugänge!$D$2:$D$501,Zugänge!$B$2:$B$501,$A75,Zugänge!$E$2:$E$501,"&gt;0")=0,"",ROUND(SUMIFS(Zugänge!$F$2:$F$501,Zugänge!$B$2:$B$501,$A75,Zugänge!$E$2:$E$501,"&gt;0")/SUMIFS(Zugänge!$D$2:$D$501,Zugänge!$B$2:$B$501,$A75,Zugänge!$E$2:$E$501,"&gt;0"),2)))</f>
        <v/>
      </c>
      <c r="J75" s="18">
        <f>IF(OR($A75="",N($I75)=0),"",ROUND(N($H75)*N($I75),2))</f>
        <v/>
      </c>
      <c r="K75" s="18">
        <f>IF(OR($A75="",Artikel!$E75=""),"",N(Artikel!$E75))</f>
        <v/>
      </c>
      <c r="L75" s="20">
        <f>IF($A75="","",IFERROR(IF(MAX(_xlfn.MAXIFS(Zugänge!$A$2:$A$501,Zugänge!$B$2:$B$501,$A75),_xlfn.MAXIFS(Abgänge!$A$2:$A$601,Abgänge!$B$2:$B$601,$A75))=0,"",MAX(_xlfn.MAXIFS(Zugänge!$A$2:$A$501,Zugänge!$B$2:$B$501,$A75),_xlfn.MAXIFS(Abgänge!$A$2:$A$601,Abgänge!$B$2:$B$601,$A75))),""))</f>
        <v/>
      </c>
      <c r="M75" s="10">
        <f>IF($A75="","",IF(N($H75)&lt;0,"Bestand negativ",IF(AND($K75&lt;&gt;"",N($H75)&lt;N($K75)),"unter Mindestbestand","")))</f>
        <v/>
      </c>
    </row>
    <row r="76">
      <c r="A76" s="10">
        <f>IF(Artikel!$B76="","",Artikel!$B76)</f>
        <v/>
      </c>
      <c r="B76" s="10">
        <f>IF($A76="","",T(Artikel!$D76))</f>
        <v/>
      </c>
      <c r="C76" s="18">
        <f>IF($A76="","",SUMIFS(Zugänge!$D$2:$D$501,Zugänge!$B$2:$B$501,$A76,Zugänge!$C$2:$C$501,"Anfang"))</f>
        <v/>
      </c>
      <c r="D76" s="18">
        <f>IF($A76="","",SUMIFS(Zugänge!$D$2:$D$501,Zugänge!$B$2:$B$501,$A76,Zugänge!$C$2:$C$501,"Zukauf"))</f>
        <v/>
      </c>
      <c r="E76" s="18">
        <f>IF($A76="","",SUMIFS(Zugänge!$D$2:$D$501,Zugänge!$B$2:$B$501,$A76,Zugänge!$C$2:$C$501,"Ernte"))</f>
        <v/>
      </c>
      <c r="F76" s="18">
        <f>IF($A76="","",SUMIFS(Zugänge!$D$2:$D$501,Zugänge!$B$2:$B$501,$A76,Zugänge!$C$2:$C$501,"Korrektur"))</f>
        <v/>
      </c>
      <c r="G76" s="18">
        <f>IF($A76="","",SUMIFS(Abgänge!$C$2:$C$601,Abgänge!$B$2:$B$601,$A76))</f>
        <v/>
      </c>
      <c r="H76" s="18">
        <f>IF($A76="","",ROUND(N($C76)+N($D76)+N($E76)+N($F76)-N($G76),2))</f>
        <v/>
      </c>
      <c r="I76" s="18">
        <f>IF($A76="","",IF(SUMIFS(Zugänge!$D$2:$D$501,Zugänge!$B$2:$B$501,$A76,Zugänge!$E$2:$E$501,"&gt;0")=0,"",ROUND(SUMIFS(Zugänge!$F$2:$F$501,Zugänge!$B$2:$B$501,$A76,Zugänge!$E$2:$E$501,"&gt;0")/SUMIFS(Zugänge!$D$2:$D$501,Zugänge!$B$2:$B$501,$A76,Zugänge!$E$2:$E$501,"&gt;0"),2)))</f>
        <v/>
      </c>
      <c r="J76" s="18">
        <f>IF(OR($A76="",N($I76)=0),"",ROUND(N($H76)*N($I76),2))</f>
        <v/>
      </c>
      <c r="K76" s="18">
        <f>IF(OR($A76="",Artikel!$E76=""),"",N(Artikel!$E76))</f>
        <v/>
      </c>
      <c r="L76" s="20">
        <f>IF($A76="","",IFERROR(IF(MAX(_xlfn.MAXIFS(Zugänge!$A$2:$A$501,Zugänge!$B$2:$B$501,$A76),_xlfn.MAXIFS(Abgänge!$A$2:$A$601,Abgänge!$B$2:$B$601,$A76))=0,"",MAX(_xlfn.MAXIFS(Zugänge!$A$2:$A$501,Zugänge!$B$2:$B$501,$A76),_xlfn.MAXIFS(Abgänge!$A$2:$A$601,Abgänge!$B$2:$B$601,$A76))),""))</f>
        <v/>
      </c>
      <c r="M76" s="10">
        <f>IF($A76="","",IF(N($H76)&lt;0,"Bestand negativ",IF(AND($K76&lt;&gt;"",N($H76)&lt;N($K76)),"unter Mindestbestand","")))</f>
        <v/>
      </c>
    </row>
    <row r="77">
      <c r="A77" s="10">
        <f>IF(Artikel!$B77="","",Artikel!$B77)</f>
        <v/>
      </c>
      <c r="B77" s="10">
        <f>IF($A77="","",T(Artikel!$D77))</f>
        <v/>
      </c>
      <c r="C77" s="18">
        <f>IF($A77="","",SUMIFS(Zugänge!$D$2:$D$501,Zugänge!$B$2:$B$501,$A77,Zugänge!$C$2:$C$501,"Anfang"))</f>
        <v/>
      </c>
      <c r="D77" s="18">
        <f>IF($A77="","",SUMIFS(Zugänge!$D$2:$D$501,Zugänge!$B$2:$B$501,$A77,Zugänge!$C$2:$C$501,"Zukauf"))</f>
        <v/>
      </c>
      <c r="E77" s="18">
        <f>IF($A77="","",SUMIFS(Zugänge!$D$2:$D$501,Zugänge!$B$2:$B$501,$A77,Zugänge!$C$2:$C$501,"Ernte"))</f>
        <v/>
      </c>
      <c r="F77" s="18">
        <f>IF($A77="","",SUMIFS(Zugänge!$D$2:$D$501,Zugänge!$B$2:$B$501,$A77,Zugänge!$C$2:$C$501,"Korrektur"))</f>
        <v/>
      </c>
      <c r="G77" s="18">
        <f>IF($A77="","",SUMIFS(Abgänge!$C$2:$C$601,Abgänge!$B$2:$B$601,$A77))</f>
        <v/>
      </c>
      <c r="H77" s="18">
        <f>IF($A77="","",ROUND(N($C77)+N($D77)+N($E77)+N($F77)-N($G77),2))</f>
        <v/>
      </c>
      <c r="I77" s="18">
        <f>IF($A77="","",IF(SUMIFS(Zugänge!$D$2:$D$501,Zugänge!$B$2:$B$501,$A77,Zugänge!$E$2:$E$501,"&gt;0")=0,"",ROUND(SUMIFS(Zugänge!$F$2:$F$501,Zugänge!$B$2:$B$501,$A77,Zugänge!$E$2:$E$501,"&gt;0")/SUMIFS(Zugänge!$D$2:$D$501,Zugänge!$B$2:$B$501,$A77,Zugänge!$E$2:$E$501,"&gt;0"),2)))</f>
        <v/>
      </c>
      <c r="J77" s="18">
        <f>IF(OR($A77="",N($I77)=0),"",ROUND(N($H77)*N($I77),2))</f>
        <v/>
      </c>
      <c r="K77" s="18">
        <f>IF(OR($A77="",Artikel!$E77=""),"",N(Artikel!$E77))</f>
        <v/>
      </c>
      <c r="L77" s="20">
        <f>IF($A77="","",IFERROR(IF(MAX(_xlfn.MAXIFS(Zugänge!$A$2:$A$501,Zugänge!$B$2:$B$501,$A77),_xlfn.MAXIFS(Abgänge!$A$2:$A$601,Abgänge!$B$2:$B$601,$A77))=0,"",MAX(_xlfn.MAXIFS(Zugänge!$A$2:$A$501,Zugänge!$B$2:$B$501,$A77),_xlfn.MAXIFS(Abgänge!$A$2:$A$601,Abgänge!$B$2:$B$601,$A77))),""))</f>
        <v/>
      </c>
      <c r="M77" s="10">
        <f>IF($A77="","",IF(N($H77)&lt;0,"Bestand negativ",IF(AND($K77&lt;&gt;"",N($H77)&lt;N($K77)),"unter Mindestbestand","")))</f>
        <v/>
      </c>
    </row>
    <row r="78">
      <c r="A78" s="10">
        <f>IF(Artikel!$B78="","",Artikel!$B78)</f>
        <v/>
      </c>
      <c r="B78" s="10">
        <f>IF($A78="","",T(Artikel!$D78))</f>
        <v/>
      </c>
      <c r="C78" s="18">
        <f>IF($A78="","",SUMIFS(Zugänge!$D$2:$D$501,Zugänge!$B$2:$B$501,$A78,Zugänge!$C$2:$C$501,"Anfang"))</f>
        <v/>
      </c>
      <c r="D78" s="18">
        <f>IF($A78="","",SUMIFS(Zugänge!$D$2:$D$501,Zugänge!$B$2:$B$501,$A78,Zugänge!$C$2:$C$501,"Zukauf"))</f>
        <v/>
      </c>
      <c r="E78" s="18">
        <f>IF($A78="","",SUMIFS(Zugänge!$D$2:$D$501,Zugänge!$B$2:$B$501,$A78,Zugänge!$C$2:$C$501,"Ernte"))</f>
        <v/>
      </c>
      <c r="F78" s="18">
        <f>IF($A78="","",SUMIFS(Zugänge!$D$2:$D$501,Zugänge!$B$2:$B$501,$A78,Zugänge!$C$2:$C$501,"Korrektur"))</f>
        <v/>
      </c>
      <c r="G78" s="18">
        <f>IF($A78="","",SUMIFS(Abgänge!$C$2:$C$601,Abgänge!$B$2:$B$601,$A78))</f>
        <v/>
      </c>
      <c r="H78" s="18">
        <f>IF($A78="","",ROUND(N($C78)+N($D78)+N($E78)+N($F78)-N($G78),2))</f>
        <v/>
      </c>
      <c r="I78" s="18">
        <f>IF($A78="","",IF(SUMIFS(Zugänge!$D$2:$D$501,Zugänge!$B$2:$B$501,$A78,Zugänge!$E$2:$E$501,"&gt;0")=0,"",ROUND(SUMIFS(Zugänge!$F$2:$F$501,Zugänge!$B$2:$B$501,$A78,Zugänge!$E$2:$E$501,"&gt;0")/SUMIFS(Zugänge!$D$2:$D$501,Zugänge!$B$2:$B$501,$A78,Zugänge!$E$2:$E$501,"&gt;0"),2)))</f>
        <v/>
      </c>
      <c r="J78" s="18">
        <f>IF(OR($A78="",N($I78)=0),"",ROUND(N($H78)*N($I78),2))</f>
        <v/>
      </c>
      <c r="K78" s="18">
        <f>IF(OR($A78="",Artikel!$E78=""),"",N(Artikel!$E78))</f>
        <v/>
      </c>
      <c r="L78" s="20">
        <f>IF($A78="","",IFERROR(IF(MAX(_xlfn.MAXIFS(Zugänge!$A$2:$A$501,Zugänge!$B$2:$B$501,$A78),_xlfn.MAXIFS(Abgänge!$A$2:$A$601,Abgänge!$B$2:$B$601,$A78))=0,"",MAX(_xlfn.MAXIFS(Zugänge!$A$2:$A$501,Zugänge!$B$2:$B$501,$A78),_xlfn.MAXIFS(Abgänge!$A$2:$A$601,Abgänge!$B$2:$B$601,$A78))),""))</f>
        <v/>
      </c>
      <c r="M78" s="10">
        <f>IF($A78="","",IF(N($H78)&lt;0,"Bestand negativ",IF(AND($K78&lt;&gt;"",N($H78)&lt;N($K78)),"unter Mindestbestand","")))</f>
        <v/>
      </c>
    </row>
    <row r="79">
      <c r="A79" s="10">
        <f>IF(Artikel!$B79="","",Artikel!$B79)</f>
        <v/>
      </c>
      <c r="B79" s="10">
        <f>IF($A79="","",T(Artikel!$D79))</f>
        <v/>
      </c>
      <c r="C79" s="18">
        <f>IF($A79="","",SUMIFS(Zugänge!$D$2:$D$501,Zugänge!$B$2:$B$501,$A79,Zugänge!$C$2:$C$501,"Anfang"))</f>
        <v/>
      </c>
      <c r="D79" s="18">
        <f>IF($A79="","",SUMIFS(Zugänge!$D$2:$D$501,Zugänge!$B$2:$B$501,$A79,Zugänge!$C$2:$C$501,"Zukauf"))</f>
        <v/>
      </c>
      <c r="E79" s="18">
        <f>IF($A79="","",SUMIFS(Zugänge!$D$2:$D$501,Zugänge!$B$2:$B$501,$A79,Zugänge!$C$2:$C$501,"Ernte"))</f>
        <v/>
      </c>
      <c r="F79" s="18">
        <f>IF($A79="","",SUMIFS(Zugänge!$D$2:$D$501,Zugänge!$B$2:$B$501,$A79,Zugänge!$C$2:$C$501,"Korrektur"))</f>
        <v/>
      </c>
      <c r="G79" s="18">
        <f>IF($A79="","",SUMIFS(Abgänge!$C$2:$C$601,Abgänge!$B$2:$B$601,$A79))</f>
        <v/>
      </c>
      <c r="H79" s="18">
        <f>IF($A79="","",ROUND(N($C79)+N($D79)+N($E79)+N($F79)-N($G79),2))</f>
        <v/>
      </c>
      <c r="I79" s="18">
        <f>IF($A79="","",IF(SUMIFS(Zugänge!$D$2:$D$501,Zugänge!$B$2:$B$501,$A79,Zugänge!$E$2:$E$501,"&gt;0")=0,"",ROUND(SUMIFS(Zugänge!$F$2:$F$501,Zugänge!$B$2:$B$501,$A79,Zugänge!$E$2:$E$501,"&gt;0")/SUMIFS(Zugänge!$D$2:$D$501,Zugänge!$B$2:$B$501,$A79,Zugänge!$E$2:$E$501,"&gt;0"),2)))</f>
        <v/>
      </c>
      <c r="J79" s="18">
        <f>IF(OR($A79="",N($I79)=0),"",ROUND(N($H79)*N($I79),2))</f>
        <v/>
      </c>
      <c r="K79" s="18">
        <f>IF(OR($A79="",Artikel!$E79=""),"",N(Artikel!$E79))</f>
        <v/>
      </c>
      <c r="L79" s="20">
        <f>IF($A79="","",IFERROR(IF(MAX(_xlfn.MAXIFS(Zugänge!$A$2:$A$501,Zugänge!$B$2:$B$501,$A79),_xlfn.MAXIFS(Abgänge!$A$2:$A$601,Abgänge!$B$2:$B$601,$A79))=0,"",MAX(_xlfn.MAXIFS(Zugänge!$A$2:$A$501,Zugänge!$B$2:$B$501,$A79),_xlfn.MAXIFS(Abgänge!$A$2:$A$601,Abgänge!$B$2:$B$601,$A79))),""))</f>
        <v/>
      </c>
      <c r="M79" s="10">
        <f>IF($A79="","",IF(N($H79)&lt;0,"Bestand negativ",IF(AND($K79&lt;&gt;"",N($H79)&lt;N($K79)),"unter Mindestbestand","")))</f>
        <v/>
      </c>
    </row>
    <row r="80">
      <c r="A80" s="10">
        <f>IF(Artikel!$B80="","",Artikel!$B80)</f>
        <v/>
      </c>
      <c r="B80" s="10">
        <f>IF($A80="","",T(Artikel!$D80))</f>
        <v/>
      </c>
      <c r="C80" s="18">
        <f>IF($A80="","",SUMIFS(Zugänge!$D$2:$D$501,Zugänge!$B$2:$B$501,$A80,Zugänge!$C$2:$C$501,"Anfang"))</f>
        <v/>
      </c>
      <c r="D80" s="18">
        <f>IF($A80="","",SUMIFS(Zugänge!$D$2:$D$501,Zugänge!$B$2:$B$501,$A80,Zugänge!$C$2:$C$501,"Zukauf"))</f>
        <v/>
      </c>
      <c r="E80" s="18">
        <f>IF($A80="","",SUMIFS(Zugänge!$D$2:$D$501,Zugänge!$B$2:$B$501,$A80,Zugänge!$C$2:$C$501,"Ernte"))</f>
        <v/>
      </c>
      <c r="F80" s="18">
        <f>IF($A80="","",SUMIFS(Zugänge!$D$2:$D$501,Zugänge!$B$2:$B$501,$A80,Zugänge!$C$2:$C$501,"Korrektur"))</f>
        <v/>
      </c>
      <c r="G80" s="18">
        <f>IF($A80="","",SUMIFS(Abgänge!$C$2:$C$601,Abgänge!$B$2:$B$601,$A80))</f>
        <v/>
      </c>
      <c r="H80" s="18">
        <f>IF($A80="","",ROUND(N($C80)+N($D80)+N($E80)+N($F80)-N($G80),2))</f>
        <v/>
      </c>
      <c r="I80" s="18">
        <f>IF($A80="","",IF(SUMIFS(Zugänge!$D$2:$D$501,Zugänge!$B$2:$B$501,$A80,Zugänge!$E$2:$E$501,"&gt;0")=0,"",ROUND(SUMIFS(Zugänge!$F$2:$F$501,Zugänge!$B$2:$B$501,$A80,Zugänge!$E$2:$E$501,"&gt;0")/SUMIFS(Zugänge!$D$2:$D$501,Zugänge!$B$2:$B$501,$A80,Zugänge!$E$2:$E$501,"&gt;0"),2)))</f>
        <v/>
      </c>
      <c r="J80" s="18">
        <f>IF(OR($A80="",N($I80)=0),"",ROUND(N($H80)*N($I80),2))</f>
        <v/>
      </c>
      <c r="K80" s="18">
        <f>IF(OR($A80="",Artikel!$E80=""),"",N(Artikel!$E80))</f>
        <v/>
      </c>
      <c r="L80" s="20">
        <f>IF($A80="","",IFERROR(IF(MAX(_xlfn.MAXIFS(Zugänge!$A$2:$A$501,Zugänge!$B$2:$B$501,$A80),_xlfn.MAXIFS(Abgänge!$A$2:$A$601,Abgänge!$B$2:$B$601,$A80))=0,"",MAX(_xlfn.MAXIFS(Zugänge!$A$2:$A$501,Zugänge!$B$2:$B$501,$A80),_xlfn.MAXIFS(Abgänge!$A$2:$A$601,Abgänge!$B$2:$B$601,$A80))),""))</f>
        <v/>
      </c>
      <c r="M80" s="10">
        <f>IF($A80="","",IF(N($H80)&lt;0,"Bestand negativ",IF(AND($K80&lt;&gt;"",N($H80)&lt;N($K80)),"unter Mindestbestand","")))</f>
        <v/>
      </c>
    </row>
    <row r="81">
      <c r="A81" s="10">
        <f>IF(Artikel!$B81="","",Artikel!$B81)</f>
        <v/>
      </c>
      <c r="B81" s="10">
        <f>IF($A81="","",T(Artikel!$D81))</f>
        <v/>
      </c>
      <c r="C81" s="18">
        <f>IF($A81="","",SUMIFS(Zugänge!$D$2:$D$501,Zugänge!$B$2:$B$501,$A81,Zugänge!$C$2:$C$501,"Anfang"))</f>
        <v/>
      </c>
      <c r="D81" s="18">
        <f>IF($A81="","",SUMIFS(Zugänge!$D$2:$D$501,Zugänge!$B$2:$B$501,$A81,Zugänge!$C$2:$C$501,"Zukauf"))</f>
        <v/>
      </c>
      <c r="E81" s="18">
        <f>IF($A81="","",SUMIFS(Zugänge!$D$2:$D$501,Zugänge!$B$2:$B$501,$A81,Zugänge!$C$2:$C$501,"Ernte"))</f>
        <v/>
      </c>
      <c r="F81" s="18">
        <f>IF($A81="","",SUMIFS(Zugänge!$D$2:$D$501,Zugänge!$B$2:$B$501,$A81,Zugänge!$C$2:$C$501,"Korrektur"))</f>
        <v/>
      </c>
      <c r="G81" s="18">
        <f>IF($A81="","",SUMIFS(Abgänge!$C$2:$C$601,Abgänge!$B$2:$B$601,$A81))</f>
        <v/>
      </c>
      <c r="H81" s="18">
        <f>IF($A81="","",ROUND(N($C81)+N($D81)+N($E81)+N($F81)-N($G81),2))</f>
        <v/>
      </c>
      <c r="I81" s="18">
        <f>IF($A81="","",IF(SUMIFS(Zugänge!$D$2:$D$501,Zugänge!$B$2:$B$501,$A81,Zugänge!$E$2:$E$501,"&gt;0")=0,"",ROUND(SUMIFS(Zugänge!$F$2:$F$501,Zugänge!$B$2:$B$501,$A81,Zugänge!$E$2:$E$501,"&gt;0")/SUMIFS(Zugänge!$D$2:$D$501,Zugänge!$B$2:$B$501,$A81,Zugänge!$E$2:$E$501,"&gt;0"),2)))</f>
        <v/>
      </c>
      <c r="J81" s="18">
        <f>IF(OR($A81="",N($I81)=0),"",ROUND(N($H81)*N($I81),2))</f>
        <v/>
      </c>
      <c r="K81" s="18">
        <f>IF(OR($A81="",Artikel!$E81=""),"",N(Artikel!$E81))</f>
        <v/>
      </c>
      <c r="L81" s="20">
        <f>IF($A81="","",IFERROR(IF(MAX(_xlfn.MAXIFS(Zugänge!$A$2:$A$501,Zugänge!$B$2:$B$501,$A81),_xlfn.MAXIFS(Abgänge!$A$2:$A$601,Abgänge!$B$2:$B$601,$A81))=0,"",MAX(_xlfn.MAXIFS(Zugänge!$A$2:$A$501,Zugänge!$B$2:$B$501,$A81),_xlfn.MAXIFS(Abgänge!$A$2:$A$601,Abgänge!$B$2:$B$601,$A81))),""))</f>
        <v/>
      </c>
      <c r="M81" s="10">
        <f>IF($A81="","",IF(N($H81)&lt;0,"Bestand negativ",IF(AND($K81&lt;&gt;"",N($H81)&lt;N($K81)),"unter Mindestbestand","")))</f>
        <v/>
      </c>
    </row>
    <row r="82">
      <c r="A82" s="10">
        <f>IF(Artikel!$B82="","",Artikel!$B82)</f>
        <v/>
      </c>
      <c r="B82" s="10">
        <f>IF($A82="","",T(Artikel!$D82))</f>
        <v/>
      </c>
      <c r="C82" s="18">
        <f>IF($A82="","",SUMIFS(Zugänge!$D$2:$D$501,Zugänge!$B$2:$B$501,$A82,Zugänge!$C$2:$C$501,"Anfang"))</f>
        <v/>
      </c>
      <c r="D82" s="18">
        <f>IF($A82="","",SUMIFS(Zugänge!$D$2:$D$501,Zugänge!$B$2:$B$501,$A82,Zugänge!$C$2:$C$501,"Zukauf"))</f>
        <v/>
      </c>
      <c r="E82" s="18">
        <f>IF($A82="","",SUMIFS(Zugänge!$D$2:$D$501,Zugänge!$B$2:$B$501,$A82,Zugänge!$C$2:$C$501,"Ernte"))</f>
        <v/>
      </c>
      <c r="F82" s="18">
        <f>IF($A82="","",SUMIFS(Zugänge!$D$2:$D$501,Zugänge!$B$2:$B$501,$A82,Zugänge!$C$2:$C$501,"Korrektur"))</f>
        <v/>
      </c>
      <c r="G82" s="18">
        <f>IF($A82="","",SUMIFS(Abgänge!$C$2:$C$601,Abgänge!$B$2:$B$601,$A82))</f>
        <v/>
      </c>
      <c r="H82" s="18">
        <f>IF($A82="","",ROUND(N($C82)+N($D82)+N($E82)+N($F82)-N($G82),2))</f>
        <v/>
      </c>
      <c r="I82" s="18">
        <f>IF($A82="","",IF(SUMIFS(Zugänge!$D$2:$D$501,Zugänge!$B$2:$B$501,$A82,Zugänge!$E$2:$E$501,"&gt;0")=0,"",ROUND(SUMIFS(Zugänge!$F$2:$F$501,Zugänge!$B$2:$B$501,$A82,Zugänge!$E$2:$E$501,"&gt;0")/SUMIFS(Zugänge!$D$2:$D$501,Zugänge!$B$2:$B$501,$A82,Zugänge!$E$2:$E$501,"&gt;0"),2)))</f>
        <v/>
      </c>
      <c r="J82" s="18">
        <f>IF(OR($A82="",N($I82)=0),"",ROUND(N($H82)*N($I82),2))</f>
        <v/>
      </c>
      <c r="K82" s="18">
        <f>IF(OR($A82="",Artikel!$E82=""),"",N(Artikel!$E82))</f>
        <v/>
      </c>
      <c r="L82" s="20">
        <f>IF($A82="","",IFERROR(IF(MAX(_xlfn.MAXIFS(Zugänge!$A$2:$A$501,Zugänge!$B$2:$B$501,$A82),_xlfn.MAXIFS(Abgänge!$A$2:$A$601,Abgänge!$B$2:$B$601,$A82))=0,"",MAX(_xlfn.MAXIFS(Zugänge!$A$2:$A$501,Zugänge!$B$2:$B$501,$A82),_xlfn.MAXIFS(Abgänge!$A$2:$A$601,Abgänge!$B$2:$B$601,$A82))),""))</f>
        <v/>
      </c>
      <c r="M82" s="10">
        <f>IF($A82="","",IF(N($H82)&lt;0,"Bestand negativ",IF(AND($K82&lt;&gt;"",N($H82)&lt;N($K82)),"unter Mindestbestand","")))</f>
        <v/>
      </c>
    </row>
    <row r="83">
      <c r="A83" s="10">
        <f>IF(Artikel!$B83="","",Artikel!$B83)</f>
        <v/>
      </c>
      <c r="B83" s="10">
        <f>IF($A83="","",T(Artikel!$D83))</f>
        <v/>
      </c>
      <c r="C83" s="18">
        <f>IF($A83="","",SUMIFS(Zugänge!$D$2:$D$501,Zugänge!$B$2:$B$501,$A83,Zugänge!$C$2:$C$501,"Anfang"))</f>
        <v/>
      </c>
      <c r="D83" s="18">
        <f>IF($A83="","",SUMIFS(Zugänge!$D$2:$D$501,Zugänge!$B$2:$B$501,$A83,Zugänge!$C$2:$C$501,"Zukauf"))</f>
        <v/>
      </c>
      <c r="E83" s="18">
        <f>IF($A83="","",SUMIFS(Zugänge!$D$2:$D$501,Zugänge!$B$2:$B$501,$A83,Zugänge!$C$2:$C$501,"Ernte"))</f>
        <v/>
      </c>
      <c r="F83" s="18">
        <f>IF($A83="","",SUMIFS(Zugänge!$D$2:$D$501,Zugänge!$B$2:$B$501,$A83,Zugänge!$C$2:$C$501,"Korrektur"))</f>
        <v/>
      </c>
      <c r="G83" s="18">
        <f>IF($A83="","",SUMIFS(Abgänge!$C$2:$C$601,Abgänge!$B$2:$B$601,$A83))</f>
        <v/>
      </c>
      <c r="H83" s="18">
        <f>IF($A83="","",ROUND(N($C83)+N($D83)+N($E83)+N($F83)-N($G83),2))</f>
        <v/>
      </c>
      <c r="I83" s="18">
        <f>IF($A83="","",IF(SUMIFS(Zugänge!$D$2:$D$501,Zugänge!$B$2:$B$501,$A83,Zugänge!$E$2:$E$501,"&gt;0")=0,"",ROUND(SUMIFS(Zugänge!$F$2:$F$501,Zugänge!$B$2:$B$501,$A83,Zugänge!$E$2:$E$501,"&gt;0")/SUMIFS(Zugänge!$D$2:$D$501,Zugänge!$B$2:$B$501,$A83,Zugänge!$E$2:$E$501,"&gt;0"),2)))</f>
        <v/>
      </c>
      <c r="J83" s="18">
        <f>IF(OR($A83="",N($I83)=0),"",ROUND(N($H83)*N($I83),2))</f>
        <v/>
      </c>
      <c r="K83" s="18">
        <f>IF(OR($A83="",Artikel!$E83=""),"",N(Artikel!$E83))</f>
        <v/>
      </c>
      <c r="L83" s="20">
        <f>IF($A83="","",IFERROR(IF(MAX(_xlfn.MAXIFS(Zugänge!$A$2:$A$501,Zugänge!$B$2:$B$501,$A83),_xlfn.MAXIFS(Abgänge!$A$2:$A$601,Abgänge!$B$2:$B$601,$A83))=0,"",MAX(_xlfn.MAXIFS(Zugänge!$A$2:$A$501,Zugänge!$B$2:$B$501,$A83),_xlfn.MAXIFS(Abgänge!$A$2:$A$601,Abgänge!$B$2:$B$601,$A83))),""))</f>
        <v/>
      </c>
      <c r="M83" s="10">
        <f>IF($A83="","",IF(N($H83)&lt;0,"Bestand negativ",IF(AND($K83&lt;&gt;"",N($H83)&lt;N($K83)),"unter Mindestbestand","")))</f>
        <v/>
      </c>
    </row>
    <row r="84">
      <c r="A84" s="10">
        <f>IF(Artikel!$B84="","",Artikel!$B84)</f>
        <v/>
      </c>
      <c r="B84" s="10">
        <f>IF($A84="","",T(Artikel!$D84))</f>
        <v/>
      </c>
      <c r="C84" s="18">
        <f>IF($A84="","",SUMIFS(Zugänge!$D$2:$D$501,Zugänge!$B$2:$B$501,$A84,Zugänge!$C$2:$C$501,"Anfang"))</f>
        <v/>
      </c>
      <c r="D84" s="18">
        <f>IF($A84="","",SUMIFS(Zugänge!$D$2:$D$501,Zugänge!$B$2:$B$501,$A84,Zugänge!$C$2:$C$501,"Zukauf"))</f>
        <v/>
      </c>
      <c r="E84" s="18">
        <f>IF($A84="","",SUMIFS(Zugänge!$D$2:$D$501,Zugänge!$B$2:$B$501,$A84,Zugänge!$C$2:$C$501,"Ernte"))</f>
        <v/>
      </c>
      <c r="F84" s="18">
        <f>IF($A84="","",SUMIFS(Zugänge!$D$2:$D$501,Zugänge!$B$2:$B$501,$A84,Zugänge!$C$2:$C$501,"Korrektur"))</f>
        <v/>
      </c>
      <c r="G84" s="18">
        <f>IF($A84="","",SUMIFS(Abgänge!$C$2:$C$601,Abgänge!$B$2:$B$601,$A84))</f>
        <v/>
      </c>
      <c r="H84" s="18">
        <f>IF($A84="","",ROUND(N($C84)+N($D84)+N($E84)+N($F84)-N($G84),2))</f>
        <v/>
      </c>
      <c r="I84" s="18">
        <f>IF($A84="","",IF(SUMIFS(Zugänge!$D$2:$D$501,Zugänge!$B$2:$B$501,$A84,Zugänge!$E$2:$E$501,"&gt;0")=0,"",ROUND(SUMIFS(Zugänge!$F$2:$F$501,Zugänge!$B$2:$B$501,$A84,Zugänge!$E$2:$E$501,"&gt;0")/SUMIFS(Zugänge!$D$2:$D$501,Zugänge!$B$2:$B$501,$A84,Zugänge!$E$2:$E$501,"&gt;0"),2)))</f>
        <v/>
      </c>
      <c r="J84" s="18">
        <f>IF(OR($A84="",N($I84)=0),"",ROUND(N($H84)*N($I84),2))</f>
        <v/>
      </c>
      <c r="K84" s="18">
        <f>IF(OR($A84="",Artikel!$E84=""),"",N(Artikel!$E84))</f>
        <v/>
      </c>
      <c r="L84" s="20">
        <f>IF($A84="","",IFERROR(IF(MAX(_xlfn.MAXIFS(Zugänge!$A$2:$A$501,Zugänge!$B$2:$B$501,$A84),_xlfn.MAXIFS(Abgänge!$A$2:$A$601,Abgänge!$B$2:$B$601,$A84))=0,"",MAX(_xlfn.MAXIFS(Zugänge!$A$2:$A$501,Zugänge!$B$2:$B$501,$A84),_xlfn.MAXIFS(Abgänge!$A$2:$A$601,Abgänge!$B$2:$B$601,$A84))),""))</f>
        <v/>
      </c>
      <c r="M84" s="10">
        <f>IF($A84="","",IF(N($H84)&lt;0,"Bestand negativ",IF(AND($K84&lt;&gt;"",N($H84)&lt;N($K84)),"unter Mindestbestand","")))</f>
        <v/>
      </c>
    </row>
    <row r="85">
      <c r="A85" s="10">
        <f>IF(Artikel!$B85="","",Artikel!$B85)</f>
        <v/>
      </c>
      <c r="B85" s="10">
        <f>IF($A85="","",T(Artikel!$D85))</f>
        <v/>
      </c>
      <c r="C85" s="18">
        <f>IF($A85="","",SUMIFS(Zugänge!$D$2:$D$501,Zugänge!$B$2:$B$501,$A85,Zugänge!$C$2:$C$501,"Anfang"))</f>
        <v/>
      </c>
      <c r="D85" s="18">
        <f>IF($A85="","",SUMIFS(Zugänge!$D$2:$D$501,Zugänge!$B$2:$B$501,$A85,Zugänge!$C$2:$C$501,"Zukauf"))</f>
        <v/>
      </c>
      <c r="E85" s="18">
        <f>IF($A85="","",SUMIFS(Zugänge!$D$2:$D$501,Zugänge!$B$2:$B$501,$A85,Zugänge!$C$2:$C$501,"Ernte"))</f>
        <v/>
      </c>
      <c r="F85" s="18">
        <f>IF($A85="","",SUMIFS(Zugänge!$D$2:$D$501,Zugänge!$B$2:$B$501,$A85,Zugänge!$C$2:$C$501,"Korrektur"))</f>
        <v/>
      </c>
      <c r="G85" s="18">
        <f>IF($A85="","",SUMIFS(Abgänge!$C$2:$C$601,Abgänge!$B$2:$B$601,$A85))</f>
        <v/>
      </c>
      <c r="H85" s="18">
        <f>IF($A85="","",ROUND(N($C85)+N($D85)+N($E85)+N($F85)-N($G85),2))</f>
        <v/>
      </c>
      <c r="I85" s="18">
        <f>IF($A85="","",IF(SUMIFS(Zugänge!$D$2:$D$501,Zugänge!$B$2:$B$501,$A85,Zugänge!$E$2:$E$501,"&gt;0")=0,"",ROUND(SUMIFS(Zugänge!$F$2:$F$501,Zugänge!$B$2:$B$501,$A85,Zugänge!$E$2:$E$501,"&gt;0")/SUMIFS(Zugänge!$D$2:$D$501,Zugänge!$B$2:$B$501,$A85,Zugänge!$E$2:$E$501,"&gt;0"),2)))</f>
        <v/>
      </c>
      <c r="J85" s="18">
        <f>IF(OR($A85="",N($I85)=0),"",ROUND(N($H85)*N($I85),2))</f>
        <v/>
      </c>
      <c r="K85" s="18">
        <f>IF(OR($A85="",Artikel!$E85=""),"",N(Artikel!$E85))</f>
        <v/>
      </c>
      <c r="L85" s="20">
        <f>IF($A85="","",IFERROR(IF(MAX(_xlfn.MAXIFS(Zugänge!$A$2:$A$501,Zugänge!$B$2:$B$501,$A85),_xlfn.MAXIFS(Abgänge!$A$2:$A$601,Abgänge!$B$2:$B$601,$A85))=0,"",MAX(_xlfn.MAXIFS(Zugänge!$A$2:$A$501,Zugänge!$B$2:$B$501,$A85),_xlfn.MAXIFS(Abgänge!$A$2:$A$601,Abgänge!$B$2:$B$601,$A85))),""))</f>
        <v/>
      </c>
      <c r="M85" s="10">
        <f>IF($A85="","",IF(N($H85)&lt;0,"Bestand negativ",IF(AND($K85&lt;&gt;"",N($H85)&lt;N($K85)),"unter Mindestbestand","")))</f>
        <v/>
      </c>
    </row>
    <row r="86">
      <c r="A86" s="10">
        <f>IF(Artikel!$B86="","",Artikel!$B86)</f>
        <v/>
      </c>
      <c r="B86" s="10">
        <f>IF($A86="","",T(Artikel!$D86))</f>
        <v/>
      </c>
      <c r="C86" s="18">
        <f>IF($A86="","",SUMIFS(Zugänge!$D$2:$D$501,Zugänge!$B$2:$B$501,$A86,Zugänge!$C$2:$C$501,"Anfang"))</f>
        <v/>
      </c>
      <c r="D86" s="18">
        <f>IF($A86="","",SUMIFS(Zugänge!$D$2:$D$501,Zugänge!$B$2:$B$501,$A86,Zugänge!$C$2:$C$501,"Zukauf"))</f>
        <v/>
      </c>
      <c r="E86" s="18">
        <f>IF($A86="","",SUMIFS(Zugänge!$D$2:$D$501,Zugänge!$B$2:$B$501,$A86,Zugänge!$C$2:$C$501,"Ernte"))</f>
        <v/>
      </c>
      <c r="F86" s="18">
        <f>IF($A86="","",SUMIFS(Zugänge!$D$2:$D$501,Zugänge!$B$2:$B$501,$A86,Zugänge!$C$2:$C$501,"Korrektur"))</f>
        <v/>
      </c>
      <c r="G86" s="18">
        <f>IF($A86="","",SUMIFS(Abgänge!$C$2:$C$601,Abgänge!$B$2:$B$601,$A86))</f>
        <v/>
      </c>
      <c r="H86" s="18">
        <f>IF($A86="","",ROUND(N($C86)+N($D86)+N($E86)+N($F86)-N($G86),2))</f>
        <v/>
      </c>
      <c r="I86" s="18">
        <f>IF($A86="","",IF(SUMIFS(Zugänge!$D$2:$D$501,Zugänge!$B$2:$B$501,$A86,Zugänge!$E$2:$E$501,"&gt;0")=0,"",ROUND(SUMIFS(Zugänge!$F$2:$F$501,Zugänge!$B$2:$B$501,$A86,Zugänge!$E$2:$E$501,"&gt;0")/SUMIFS(Zugänge!$D$2:$D$501,Zugänge!$B$2:$B$501,$A86,Zugänge!$E$2:$E$501,"&gt;0"),2)))</f>
        <v/>
      </c>
      <c r="J86" s="18">
        <f>IF(OR($A86="",N($I86)=0),"",ROUND(N($H86)*N($I86),2))</f>
        <v/>
      </c>
      <c r="K86" s="18">
        <f>IF(OR($A86="",Artikel!$E86=""),"",N(Artikel!$E86))</f>
        <v/>
      </c>
      <c r="L86" s="20">
        <f>IF($A86="","",IFERROR(IF(MAX(_xlfn.MAXIFS(Zugänge!$A$2:$A$501,Zugänge!$B$2:$B$501,$A86),_xlfn.MAXIFS(Abgänge!$A$2:$A$601,Abgänge!$B$2:$B$601,$A86))=0,"",MAX(_xlfn.MAXIFS(Zugänge!$A$2:$A$501,Zugänge!$B$2:$B$501,$A86),_xlfn.MAXIFS(Abgänge!$A$2:$A$601,Abgänge!$B$2:$B$601,$A86))),""))</f>
        <v/>
      </c>
      <c r="M86" s="10">
        <f>IF($A86="","",IF(N($H86)&lt;0,"Bestand negativ",IF(AND($K86&lt;&gt;"",N($H86)&lt;N($K86)),"unter Mindestbestand","")))</f>
        <v/>
      </c>
    </row>
    <row r="87">
      <c r="A87" s="10">
        <f>IF(Artikel!$B87="","",Artikel!$B87)</f>
        <v/>
      </c>
      <c r="B87" s="10">
        <f>IF($A87="","",T(Artikel!$D87))</f>
        <v/>
      </c>
      <c r="C87" s="18">
        <f>IF($A87="","",SUMIFS(Zugänge!$D$2:$D$501,Zugänge!$B$2:$B$501,$A87,Zugänge!$C$2:$C$501,"Anfang"))</f>
        <v/>
      </c>
      <c r="D87" s="18">
        <f>IF($A87="","",SUMIFS(Zugänge!$D$2:$D$501,Zugänge!$B$2:$B$501,$A87,Zugänge!$C$2:$C$501,"Zukauf"))</f>
        <v/>
      </c>
      <c r="E87" s="18">
        <f>IF($A87="","",SUMIFS(Zugänge!$D$2:$D$501,Zugänge!$B$2:$B$501,$A87,Zugänge!$C$2:$C$501,"Ernte"))</f>
        <v/>
      </c>
      <c r="F87" s="18">
        <f>IF($A87="","",SUMIFS(Zugänge!$D$2:$D$501,Zugänge!$B$2:$B$501,$A87,Zugänge!$C$2:$C$501,"Korrektur"))</f>
        <v/>
      </c>
      <c r="G87" s="18">
        <f>IF($A87="","",SUMIFS(Abgänge!$C$2:$C$601,Abgänge!$B$2:$B$601,$A87))</f>
        <v/>
      </c>
      <c r="H87" s="18">
        <f>IF($A87="","",ROUND(N($C87)+N($D87)+N($E87)+N($F87)-N($G87),2))</f>
        <v/>
      </c>
      <c r="I87" s="18">
        <f>IF($A87="","",IF(SUMIFS(Zugänge!$D$2:$D$501,Zugänge!$B$2:$B$501,$A87,Zugänge!$E$2:$E$501,"&gt;0")=0,"",ROUND(SUMIFS(Zugänge!$F$2:$F$501,Zugänge!$B$2:$B$501,$A87,Zugänge!$E$2:$E$501,"&gt;0")/SUMIFS(Zugänge!$D$2:$D$501,Zugänge!$B$2:$B$501,$A87,Zugänge!$E$2:$E$501,"&gt;0"),2)))</f>
        <v/>
      </c>
      <c r="J87" s="18">
        <f>IF(OR($A87="",N($I87)=0),"",ROUND(N($H87)*N($I87),2))</f>
        <v/>
      </c>
      <c r="K87" s="18">
        <f>IF(OR($A87="",Artikel!$E87=""),"",N(Artikel!$E87))</f>
        <v/>
      </c>
      <c r="L87" s="20">
        <f>IF($A87="","",IFERROR(IF(MAX(_xlfn.MAXIFS(Zugänge!$A$2:$A$501,Zugänge!$B$2:$B$501,$A87),_xlfn.MAXIFS(Abgänge!$A$2:$A$601,Abgänge!$B$2:$B$601,$A87))=0,"",MAX(_xlfn.MAXIFS(Zugänge!$A$2:$A$501,Zugänge!$B$2:$B$501,$A87),_xlfn.MAXIFS(Abgänge!$A$2:$A$601,Abgänge!$B$2:$B$601,$A87))),""))</f>
        <v/>
      </c>
      <c r="M87" s="10">
        <f>IF($A87="","",IF(N($H87)&lt;0,"Bestand negativ",IF(AND($K87&lt;&gt;"",N($H87)&lt;N($K87)),"unter Mindestbestand","")))</f>
        <v/>
      </c>
    </row>
    <row r="88">
      <c r="A88" s="10">
        <f>IF(Artikel!$B88="","",Artikel!$B88)</f>
        <v/>
      </c>
      <c r="B88" s="10">
        <f>IF($A88="","",T(Artikel!$D88))</f>
        <v/>
      </c>
      <c r="C88" s="18">
        <f>IF($A88="","",SUMIFS(Zugänge!$D$2:$D$501,Zugänge!$B$2:$B$501,$A88,Zugänge!$C$2:$C$501,"Anfang"))</f>
        <v/>
      </c>
      <c r="D88" s="18">
        <f>IF($A88="","",SUMIFS(Zugänge!$D$2:$D$501,Zugänge!$B$2:$B$501,$A88,Zugänge!$C$2:$C$501,"Zukauf"))</f>
        <v/>
      </c>
      <c r="E88" s="18">
        <f>IF($A88="","",SUMIFS(Zugänge!$D$2:$D$501,Zugänge!$B$2:$B$501,$A88,Zugänge!$C$2:$C$501,"Ernte"))</f>
        <v/>
      </c>
      <c r="F88" s="18">
        <f>IF($A88="","",SUMIFS(Zugänge!$D$2:$D$501,Zugänge!$B$2:$B$501,$A88,Zugänge!$C$2:$C$501,"Korrektur"))</f>
        <v/>
      </c>
      <c r="G88" s="18">
        <f>IF($A88="","",SUMIFS(Abgänge!$C$2:$C$601,Abgänge!$B$2:$B$601,$A88))</f>
        <v/>
      </c>
      <c r="H88" s="18">
        <f>IF($A88="","",ROUND(N($C88)+N($D88)+N($E88)+N($F88)-N($G88),2))</f>
        <v/>
      </c>
      <c r="I88" s="18">
        <f>IF($A88="","",IF(SUMIFS(Zugänge!$D$2:$D$501,Zugänge!$B$2:$B$501,$A88,Zugänge!$E$2:$E$501,"&gt;0")=0,"",ROUND(SUMIFS(Zugänge!$F$2:$F$501,Zugänge!$B$2:$B$501,$A88,Zugänge!$E$2:$E$501,"&gt;0")/SUMIFS(Zugänge!$D$2:$D$501,Zugänge!$B$2:$B$501,$A88,Zugänge!$E$2:$E$501,"&gt;0"),2)))</f>
        <v/>
      </c>
      <c r="J88" s="18">
        <f>IF(OR($A88="",N($I88)=0),"",ROUND(N($H88)*N($I88),2))</f>
        <v/>
      </c>
      <c r="K88" s="18">
        <f>IF(OR($A88="",Artikel!$E88=""),"",N(Artikel!$E88))</f>
        <v/>
      </c>
      <c r="L88" s="20">
        <f>IF($A88="","",IFERROR(IF(MAX(_xlfn.MAXIFS(Zugänge!$A$2:$A$501,Zugänge!$B$2:$B$501,$A88),_xlfn.MAXIFS(Abgänge!$A$2:$A$601,Abgänge!$B$2:$B$601,$A88))=0,"",MAX(_xlfn.MAXIFS(Zugänge!$A$2:$A$501,Zugänge!$B$2:$B$501,$A88),_xlfn.MAXIFS(Abgänge!$A$2:$A$601,Abgänge!$B$2:$B$601,$A88))),""))</f>
        <v/>
      </c>
      <c r="M88" s="10">
        <f>IF($A88="","",IF(N($H88)&lt;0,"Bestand negativ",IF(AND($K88&lt;&gt;"",N($H88)&lt;N($K88)),"unter Mindestbestand","")))</f>
        <v/>
      </c>
    </row>
    <row r="89">
      <c r="A89" s="10">
        <f>IF(Artikel!$B89="","",Artikel!$B89)</f>
        <v/>
      </c>
      <c r="B89" s="10">
        <f>IF($A89="","",T(Artikel!$D89))</f>
        <v/>
      </c>
      <c r="C89" s="18">
        <f>IF($A89="","",SUMIFS(Zugänge!$D$2:$D$501,Zugänge!$B$2:$B$501,$A89,Zugänge!$C$2:$C$501,"Anfang"))</f>
        <v/>
      </c>
      <c r="D89" s="18">
        <f>IF($A89="","",SUMIFS(Zugänge!$D$2:$D$501,Zugänge!$B$2:$B$501,$A89,Zugänge!$C$2:$C$501,"Zukauf"))</f>
        <v/>
      </c>
      <c r="E89" s="18">
        <f>IF($A89="","",SUMIFS(Zugänge!$D$2:$D$501,Zugänge!$B$2:$B$501,$A89,Zugänge!$C$2:$C$501,"Ernte"))</f>
        <v/>
      </c>
      <c r="F89" s="18">
        <f>IF($A89="","",SUMIFS(Zugänge!$D$2:$D$501,Zugänge!$B$2:$B$501,$A89,Zugänge!$C$2:$C$501,"Korrektur"))</f>
        <v/>
      </c>
      <c r="G89" s="18">
        <f>IF($A89="","",SUMIFS(Abgänge!$C$2:$C$601,Abgänge!$B$2:$B$601,$A89))</f>
        <v/>
      </c>
      <c r="H89" s="18">
        <f>IF($A89="","",ROUND(N($C89)+N($D89)+N($E89)+N($F89)-N($G89),2))</f>
        <v/>
      </c>
      <c r="I89" s="18">
        <f>IF($A89="","",IF(SUMIFS(Zugänge!$D$2:$D$501,Zugänge!$B$2:$B$501,$A89,Zugänge!$E$2:$E$501,"&gt;0")=0,"",ROUND(SUMIFS(Zugänge!$F$2:$F$501,Zugänge!$B$2:$B$501,$A89,Zugänge!$E$2:$E$501,"&gt;0")/SUMIFS(Zugänge!$D$2:$D$501,Zugänge!$B$2:$B$501,$A89,Zugänge!$E$2:$E$501,"&gt;0"),2)))</f>
        <v/>
      </c>
      <c r="J89" s="18">
        <f>IF(OR($A89="",N($I89)=0),"",ROUND(N($H89)*N($I89),2))</f>
        <v/>
      </c>
      <c r="K89" s="18">
        <f>IF(OR($A89="",Artikel!$E89=""),"",N(Artikel!$E89))</f>
        <v/>
      </c>
      <c r="L89" s="20">
        <f>IF($A89="","",IFERROR(IF(MAX(_xlfn.MAXIFS(Zugänge!$A$2:$A$501,Zugänge!$B$2:$B$501,$A89),_xlfn.MAXIFS(Abgänge!$A$2:$A$601,Abgänge!$B$2:$B$601,$A89))=0,"",MAX(_xlfn.MAXIFS(Zugänge!$A$2:$A$501,Zugänge!$B$2:$B$501,$A89),_xlfn.MAXIFS(Abgänge!$A$2:$A$601,Abgänge!$B$2:$B$601,$A89))),""))</f>
        <v/>
      </c>
      <c r="M89" s="10">
        <f>IF($A89="","",IF(N($H89)&lt;0,"Bestand negativ",IF(AND($K89&lt;&gt;"",N($H89)&lt;N($K89)),"unter Mindestbestand","")))</f>
        <v/>
      </c>
    </row>
    <row r="90">
      <c r="A90" s="10">
        <f>IF(Artikel!$B90="","",Artikel!$B90)</f>
        <v/>
      </c>
      <c r="B90" s="10">
        <f>IF($A90="","",T(Artikel!$D90))</f>
        <v/>
      </c>
      <c r="C90" s="18">
        <f>IF($A90="","",SUMIFS(Zugänge!$D$2:$D$501,Zugänge!$B$2:$B$501,$A90,Zugänge!$C$2:$C$501,"Anfang"))</f>
        <v/>
      </c>
      <c r="D90" s="18">
        <f>IF($A90="","",SUMIFS(Zugänge!$D$2:$D$501,Zugänge!$B$2:$B$501,$A90,Zugänge!$C$2:$C$501,"Zukauf"))</f>
        <v/>
      </c>
      <c r="E90" s="18">
        <f>IF($A90="","",SUMIFS(Zugänge!$D$2:$D$501,Zugänge!$B$2:$B$501,$A90,Zugänge!$C$2:$C$501,"Ernte"))</f>
        <v/>
      </c>
      <c r="F90" s="18">
        <f>IF($A90="","",SUMIFS(Zugänge!$D$2:$D$501,Zugänge!$B$2:$B$501,$A90,Zugänge!$C$2:$C$501,"Korrektur"))</f>
        <v/>
      </c>
      <c r="G90" s="18">
        <f>IF($A90="","",SUMIFS(Abgänge!$C$2:$C$601,Abgänge!$B$2:$B$601,$A90))</f>
        <v/>
      </c>
      <c r="H90" s="18">
        <f>IF($A90="","",ROUND(N($C90)+N($D90)+N($E90)+N($F90)-N($G90),2))</f>
        <v/>
      </c>
      <c r="I90" s="18">
        <f>IF($A90="","",IF(SUMIFS(Zugänge!$D$2:$D$501,Zugänge!$B$2:$B$501,$A90,Zugänge!$E$2:$E$501,"&gt;0")=0,"",ROUND(SUMIFS(Zugänge!$F$2:$F$501,Zugänge!$B$2:$B$501,$A90,Zugänge!$E$2:$E$501,"&gt;0")/SUMIFS(Zugänge!$D$2:$D$501,Zugänge!$B$2:$B$501,$A90,Zugänge!$E$2:$E$501,"&gt;0"),2)))</f>
        <v/>
      </c>
      <c r="J90" s="18">
        <f>IF(OR($A90="",N($I90)=0),"",ROUND(N($H90)*N($I90),2))</f>
        <v/>
      </c>
      <c r="K90" s="18">
        <f>IF(OR($A90="",Artikel!$E90=""),"",N(Artikel!$E90))</f>
        <v/>
      </c>
      <c r="L90" s="20">
        <f>IF($A90="","",IFERROR(IF(MAX(_xlfn.MAXIFS(Zugänge!$A$2:$A$501,Zugänge!$B$2:$B$501,$A90),_xlfn.MAXIFS(Abgänge!$A$2:$A$601,Abgänge!$B$2:$B$601,$A90))=0,"",MAX(_xlfn.MAXIFS(Zugänge!$A$2:$A$501,Zugänge!$B$2:$B$501,$A90),_xlfn.MAXIFS(Abgänge!$A$2:$A$601,Abgänge!$B$2:$B$601,$A90))),""))</f>
        <v/>
      </c>
      <c r="M90" s="10">
        <f>IF($A90="","",IF(N($H90)&lt;0,"Bestand negativ",IF(AND($K90&lt;&gt;"",N($H90)&lt;N($K90)),"unter Mindestbestand","")))</f>
        <v/>
      </c>
    </row>
    <row r="91">
      <c r="A91" s="10">
        <f>IF(Artikel!$B91="","",Artikel!$B91)</f>
        <v/>
      </c>
      <c r="B91" s="10">
        <f>IF($A91="","",T(Artikel!$D91))</f>
        <v/>
      </c>
      <c r="C91" s="18">
        <f>IF($A91="","",SUMIFS(Zugänge!$D$2:$D$501,Zugänge!$B$2:$B$501,$A91,Zugänge!$C$2:$C$501,"Anfang"))</f>
        <v/>
      </c>
      <c r="D91" s="18">
        <f>IF($A91="","",SUMIFS(Zugänge!$D$2:$D$501,Zugänge!$B$2:$B$501,$A91,Zugänge!$C$2:$C$501,"Zukauf"))</f>
        <v/>
      </c>
      <c r="E91" s="18">
        <f>IF($A91="","",SUMIFS(Zugänge!$D$2:$D$501,Zugänge!$B$2:$B$501,$A91,Zugänge!$C$2:$C$501,"Ernte"))</f>
        <v/>
      </c>
      <c r="F91" s="18">
        <f>IF($A91="","",SUMIFS(Zugänge!$D$2:$D$501,Zugänge!$B$2:$B$501,$A91,Zugänge!$C$2:$C$501,"Korrektur"))</f>
        <v/>
      </c>
      <c r="G91" s="18">
        <f>IF($A91="","",SUMIFS(Abgänge!$C$2:$C$601,Abgänge!$B$2:$B$601,$A91))</f>
        <v/>
      </c>
      <c r="H91" s="18">
        <f>IF($A91="","",ROUND(N($C91)+N($D91)+N($E91)+N($F91)-N($G91),2))</f>
        <v/>
      </c>
      <c r="I91" s="18">
        <f>IF($A91="","",IF(SUMIFS(Zugänge!$D$2:$D$501,Zugänge!$B$2:$B$501,$A91,Zugänge!$E$2:$E$501,"&gt;0")=0,"",ROUND(SUMIFS(Zugänge!$F$2:$F$501,Zugänge!$B$2:$B$501,$A91,Zugänge!$E$2:$E$501,"&gt;0")/SUMIFS(Zugänge!$D$2:$D$501,Zugänge!$B$2:$B$501,$A91,Zugänge!$E$2:$E$501,"&gt;0"),2)))</f>
        <v/>
      </c>
      <c r="J91" s="18">
        <f>IF(OR($A91="",N($I91)=0),"",ROUND(N($H91)*N($I91),2))</f>
        <v/>
      </c>
      <c r="K91" s="18">
        <f>IF(OR($A91="",Artikel!$E91=""),"",N(Artikel!$E91))</f>
        <v/>
      </c>
      <c r="L91" s="20">
        <f>IF($A91="","",IFERROR(IF(MAX(_xlfn.MAXIFS(Zugänge!$A$2:$A$501,Zugänge!$B$2:$B$501,$A91),_xlfn.MAXIFS(Abgänge!$A$2:$A$601,Abgänge!$B$2:$B$601,$A91))=0,"",MAX(_xlfn.MAXIFS(Zugänge!$A$2:$A$501,Zugänge!$B$2:$B$501,$A91),_xlfn.MAXIFS(Abgänge!$A$2:$A$601,Abgänge!$B$2:$B$601,$A91))),""))</f>
        <v/>
      </c>
      <c r="M91" s="10">
        <f>IF($A91="","",IF(N($H91)&lt;0,"Bestand negativ",IF(AND($K91&lt;&gt;"",N($H91)&lt;N($K91)),"unter Mindestbestand","")))</f>
        <v/>
      </c>
    </row>
    <row r="92">
      <c r="A92" s="10">
        <f>IF(Artikel!$B92="","",Artikel!$B92)</f>
        <v/>
      </c>
      <c r="B92" s="10">
        <f>IF($A92="","",T(Artikel!$D92))</f>
        <v/>
      </c>
      <c r="C92" s="18">
        <f>IF($A92="","",SUMIFS(Zugänge!$D$2:$D$501,Zugänge!$B$2:$B$501,$A92,Zugänge!$C$2:$C$501,"Anfang"))</f>
        <v/>
      </c>
      <c r="D92" s="18">
        <f>IF($A92="","",SUMIFS(Zugänge!$D$2:$D$501,Zugänge!$B$2:$B$501,$A92,Zugänge!$C$2:$C$501,"Zukauf"))</f>
        <v/>
      </c>
      <c r="E92" s="18">
        <f>IF($A92="","",SUMIFS(Zugänge!$D$2:$D$501,Zugänge!$B$2:$B$501,$A92,Zugänge!$C$2:$C$501,"Ernte"))</f>
        <v/>
      </c>
      <c r="F92" s="18">
        <f>IF($A92="","",SUMIFS(Zugänge!$D$2:$D$501,Zugänge!$B$2:$B$501,$A92,Zugänge!$C$2:$C$501,"Korrektur"))</f>
        <v/>
      </c>
      <c r="G92" s="18">
        <f>IF($A92="","",SUMIFS(Abgänge!$C$2:$C$601,Abgänge!$B$2:$B$601,$A92))</f>
        <v/>
      </c>
      <c r="H92" s="18">
        <f>IF($A92="","",ROUND(N($C92)+N($D92)+N($E92)+N($F92)-N($G92),2))</f>
        <v/>
      </c>
      <c r="I92" s="18">
        <f>IF($A92="","",IF(SUMIFS(Zugänge!$D$2:$D$501,Zugänge!$B$2:$B$501,$A92,Zugänge!$E$2:$E$501,"&gt;0")=0,"",ROUND(SUMIFS(Zugänge!$F$2:$F$501,Zugänge!$B$2:$B$501,$A92,Zugänge!$E$2:$E$501,"&gt;0")/SUMIFS(Zugänge!$D$2:$D$501,Zugänge!$B$2:$B$501,$A92,Zugänge!$E$2:$E$501,"&gt;0"),2)))</f>
        <v/>
      </c>
      <c r="J92" s="18">
        <f>IF(OR($A92="",N($I92)=0),"",ROUND(N($H92)*N($I92),2))</f>
        <v/>
      </c>
      <c r="K92" s="18">
        <f>IF(OR($A92="",Artikel!$E92=""),"",N(Artikel!$E92))</f>
        <v/>
      </c>
      <c r="L92" s="20">
        <f>IF($A92="","",IFERROR(IF(MAX(_xlfn.MAXIFS(Zugänge!$A$2:$A$501,Zugänge!$B$2:$B$501,$A92),_xlfn.MAXIFS(Abgänge!$A$2:$A$601,Abgänge!$B$2:$B$601,$A92))=0,"",MAX(_xlfn.MAXIFS(Zugänge!$A$2:$A$501,Zugänge!$B$2:$B$501,$A92),_xlfn.MAXIFS(Abgänge!$A$2:$A$601,Abgänge!$B$2:$B$601,$A92))),""))</f>
        <v/>
      </c>
      <c r="M92" s="10">
        <f>IF($A92="","",IF(N($H92)&lt;0,"Bestand negativ",IF(AND($K92&lt;&gt;"",N($H92)&lt;N($K92)),"unter Mindestbestand","")))</f>
        <v/>
      </c>
    </row>
    <row r="93">
      <c r="A93" s="10">
        <f>IF(Artikel!$B93="","",Artikel!$B93)</f>
        <v/>
      </c>
      <c r="B93" s="10">
        <f>IF($A93="","",T(Artikel!$D93))</f>
        <v/>
      </c>
      <c r="C93" s="18">
        <f>IF($A93="","",SUMIFS(Zugänge!$D$2:$D$501,Zugänge!$B$2:$B$501,$A93,Zugänge!$C$2:$C$501,"Anfang"))</f>
        <v/>
      </c>
      <c r="D93" s="18">
        <f>IF($A93="","",SUMIFS(Zugänge!$D$2:$D$501,Zugänge!$B$2:$B$501,$A93,Zugänge!$C$2:$C$501,"Zukauf"))</f>
        <v/>
      </c>
      <c r="E93" s="18">
        <f>IF($A93="","",SUMIFS(Zugänge!$D$2:$D$501,Zugänge!$B$2:$B$501,$A93,Zugänge!$C$2:$C$501,"Ernte"))</f>
        <v/>
      </c>
      <c r="F93" s="18">
        <f>IF($A93="","",SUMIFS(Zugänge!$D$2:$D$501,Zugänge!$B$2:$B$501,$A93,Zugänge!$C$2:$C$501,"Korrektur"))</f>
        <v/>
      </c>
      <c r="G93" s="18">
        <f>IF($A93="","",SUMIFS(Abgänge!$C$2:$C$601,Abgänge!$B$2:$B$601,$A93))</f>
        <v/>
      </c>
      <c r="H93" s="18">
        <f>IF($A93="","",ROUND(N($C93)+N($D93)+N($E93)+N($F93)-N($G93),2))</f>
        <v/>
      </c>
      <c r="I93" s="18">
        <f>IF($A93="","",IF(SUMIFS(Zugänge!$D$2:$D$501,Zugänge!$B$2:$B$501,$A93,Zugänge!$E$2:$E$501,"&gt;0")=0,"",ROUND(SUMIFS(Zugänge!$F$2:$F$501,Zugänge!$B$2:$B$501,$A93,Zugänge!$E$2:$E$501,"&gt;0")/SUMIFS(Zugänge!$D$2:$D$501,Zugänge!$B$2:$B$501,$A93,Zugänge!$E$2:$E$501,"&gt;0"),2)))</f>
        <v/>
      </c>
      <c r="J93" s="18">
        <f>IF(OR($A93="",N($I93)=0),"",ROUND(N($H93)*N($I93),2))</f>
        <v/>
      </c>
      <c r="K93" s="18">
        <f>IF(OR($A93="",Artikel!$E93=""),"",N(Artikel!$E93))</f>
        <v/>
      </c>
      <c r="L93" s="20">
        <f>IF($A93="","",IFERROR(IF(MAX(_xlfn.MAXIFS(Zugänge!$A$2:$A$501,Zugänge!$B$2:$B$501,$A93),_xlfn.MAXIFS(Abgänge!$A$2:$A$601,Abgänge!$B$2:$B$601,$A93))=0,"",MAX(_xlfn.MAXIFS(Zugänge!$A$2:$A$501,Zugänge!$B$2:$B$501,$A93),_xlfn.MAXIFS(Abgänge!$A$2:$A$601,Abgänge!$B$2:$B$601,$A93))),""))</f>
        <v/>
      </c>
      <c r="M93" s="10">
        <f>IF($A93="","",IF(N($H93)&lt;0,"Bestand negativ",IF(AND($K93&lt;&gt;"",N($H93)&lt;N($K93)),"unter Mindestbestand","")))</f>
        <v/>
      </c>
    </row>
    <row r="94">
      <c r="A94" s="10">
        <f>IF(Artikel!$B94="","",Artikel!$B94)</f>
        <v/>
      </c>
      <c r="B94" s="10">
        <f>IF($A94="","",T(Artikel!$D94))</f>
        <v/>
      </c>
      <c r="C94" s="18">
        <f>IF($A94="","",SUMIFS(Zugänge!$D$2:$D$501,Zugänge!$B$2:$B$501,$A94,Zugänge!$C$2:$C$501,"Anfang"))</f>
        <v/>
      </c>
      <c r="D94" s="18">
        <f>IF($A94="","",SUMIFS(Zugänge!$D$2:$D$501,Zugänge!$B$2:$B$501,$A94,Zugänge!$C$2:$C$501,"Zukauf"))</f>
        <v/>
      </c>
      <c r="E94" s="18">
        <f>IF($A94="","",SUMIFS(Zugänge!$D$2:$D$501,Zugänge!$B$2:$B$501,$A94,Zugänge!$C$2:$C$501,"Ernte"))</f>
        <v/>
      </c>
      <c r="F94" s="18">
        <f>IF($A94="","",SUMIFS(Zugänge!$D$2:$D$501,Zugänge!$B$2:$B$501,$A94,Zugänge!$C$2:$C$501,"Korrektur"))</f>
        <v/>
      </c>
      <c r="G94" s="18">
        <f>IF($A94="","",SUMIFS(Abgänge!$C$2:$C$601,Abgänge!$B$2:$B$601,$A94))</f>
        <v/>
      </c>
      <c r="H94" s="18">
        <f>IF($A94="","",ROUND(N($C94)+N($D94)+N($E94)+N($F94)-N($G94),2))</f>
        <v/>
      </c>
      <c r="I94" s="18">
        <f>IF($A94="","",IF(SUMIFS(Zugänge!$D$2:$D$501,Zugänge!$B$2:$B$501,$A94,Zugänge!$E$2:$E$501,"&gt;0")=0,"",ROUND(SUMIFS(Zugänge!$F$2:$F$501,Zugänge!$B$2:$B$501,$A94,Zugänge!$E$2:$E$501,"&gt;0")/SUMIFS(Zugänge!$D$2:$D$501,Zugänge!$B$2:$B$501,$A94,Zugänge!$E$2:$E$501,"&gt;0"),2)))</f>
        <v/>
      </c>
      <c r="J94" s="18">
        <f>IF(OR($A94="",N($I94)=0),"",ROUND(N($H94)*N($I94),2))</f>
        <v/>
      </c>
      <c r="K94" s="18">
        <f>IF(OR($A94="",Artikel!$E94=""),"",N(Artikel!$E94))</f>
        <v/>
      </c>
      <c r="L94" s="20">
        <f>IF($A94="","",IFERROR(IF(MAX(_xlfn.MAXIFS(Zugänge!$A$2:$A$501,Zugänge!$B$2:$B$501,$A94),_xlfn.MAXIFS(Abgänge!$A$2:$A$601,Abgänge!$B$2:$B$601,$A94))=0,"",MAX(_xlfn.MAXIFS(Zugänge!$A$2:$A$501,Zugänge!$B$2:$B$501,$A94),_xlfn.MAXIFS(Abgänge!$A$2:$A$601,Abgänge!$B$2:$B$601,$A94))),""))</f>
        <v/>
      </c>
      <c r="M94" s="10">
        <f>IF($A94="","",IF(N($H94)&lt;0,"Bestand negativ",IF(AND($K94&lt;&gt;"",N($H94)&lt;N($K94)),"unter Mindestbestand","")))</f>
        <v/>
      </c>
    </row>
    <row r="95">
      <c r="A95" s="10">
        <f>IF(Artikel!$B95="","",Artikel!$B95)</f>
        <v/>
      </c>
      <c r="B95" s="10">
        <f>IF($A95="","",T(Artikel!$D95))</f>
        <v/>
      </c>
      <c r="C95" s="18">
        <f>IF($A95="","",SUMIFS(Zugänge!$D$2:$D$501,Zugänge!$B$2:$B$501,$A95,Zugänge!$C$2:$C$501,"Anfang"))</f>
        <v/>
      </c>
      <c r="D95" s="18">
        <f>IF($A95="","",SUMIFS(Zugänge!$D$2:$D$501,Zugänge!$B$2:$B$501,$A95,Zugänge!$C$2:$C$501,"Zukauf"))</f>
        <v/>
      </c>
      <c r="E95" s="18">
        <f>IF($A95="","",SUMIFS(Zugänge!$D$2:$D$501,Zugänge!$B$2:$B$501,$A95,Zugänge!$C$2:$C$501,"Ernte"))</f>
        <v/>
      </c>
      <c r="F95" s="18">
        <f>IF($A95="","",SUMIFS(Zugänge!$D$2:$D$501,Zugänge!$B$2:$B$501,$A95,Zugänge!$C$2:$C$501,"Korrektur"))</f>
        <v/>
      </c>
      <c r="G95" s="18">
        <f>IF($A95="","",SUMIFS(Abgänge!$C$2:$C$601,Abgänge!$B$2:$B$601,$A95))</f>
        <v/>
      </c>
      <c r="H95" s="18">
        <f>IF($A95="","",ROUND(N($C95)+N($D95)+N($E95)+N($F95)-N($G95),2))</f>
        <v/>
      </c>
      <c r="I95" s="18">
        <f>IF($A95="","",IF(SUMIFS(Zugänge!$D$2:$D$501,Zugänge!$B$2:$B$501,$A95,Zugänge!$E$2:$E$501,"&gt;0")=0,"",ROUND(SUMIFS(Zugänge!$F$2:$F$501,Zugänge!$B$2:$B$501,$A95,Zugänge!$E$2:$E$501,"&gt;0")/SUMIFS(Zugänge!$D$2:$D$501,Zugänge!$B$2:$B$501,$A95,Zugänge!$E$2:$E$501,"&gt;0"),2)))</f>
        <v/>
      </c>
      <c r="J95" s="18">
        <f>IF(OR($A95="",N($I95)=0),"",ROUND(N($H95)*N($I95),2))</f>
        <v/>
      </c>
      <c r="K95" s="18">
        <f>IF(OR($A95="",Artikel!$E95=""),"",N(Artikel!$E95))</f>
        <v/>
      </c>
      <c r="L95" s="20">
        <f>IF($A95="","",IFERROR(IF(MAX(_xlfn.MAXIFS(Zugänge!$A$2:$A$501,Zugänge!$B$2:$B$501,$A95),_xlfn.MAXIFS(Abgänge!$A$2:$A$601,Abgänge!$B$2:$B$601,$A95))=0,"",MAX(_xlfn.MAXIFS(Zugänge!$A$2:$A$501,Zugänge!$B$2:$B$501,$A95),_xlfn.MAXIFS(Abgänge!$A$2:$A$601,Abgänge!$B$2:$B$601,$A95))),""))</f>
        <v/>
      </c>
      <c r="M95" s="10">
        <f>IF($A95="","",IF(N($H95)&lt;0,"Bestand negativ",IF(AND($K95&lt;&gt;"",N($H95)&lt;N($K95)),"unter Mindestbestand","")))</f>
        <v/>
      </c>
    </row>
    <row r="96">
      <c r="A96" s="10">
        <f>IF(Artikel!$B96="","",Artikel!$B96)</f>
        <v/>
      </c>
      <c r="B96" s="10">
        <f>IF($A96="","",T(Artikel!$D96))</f>
        <v/>
      </c>
      <c r="C96" s="18">
        <f>IF($A96="","",SUMIFS(Zugänge!$D$2:$D$501,Zugänge!$B$2:$B$501,$A96,Zugänge!$C$2:$C$501,"Anfang"))</f>
        <v/>
      </c>
      <c r="D96" s="18">
        <f>IF($A96="","",SUMIFS(Zugänge!$D$2:$D$501,Zugänge!$B$2:$B$501,$A96,Zugänge!$C$2:$C$501,"Zukauf"))</f>
        <v/>
      </c>
      <c r="E96" s="18">
        <f>IF($A96="","",SUMIFS(Zugänge!$D$2:$D$501,Zugänge!$B$2:$B$501,$A96,Zugänge!$C$2:$C$501,"Ernte"))</f>
        <v/>
      </c>
      <c r="F96" s="18">
        <f>IF($A96="","",SUMIFS(Zugänge!$D$2:$D$501,Zugänge!$B$2:$B$501,$A96,Zugänge!$C$2:$C$501,"Korrektur"))</f>
        <v/>
      </c>
      <c r="G96" s="18">
        <f>IF($A96="","",SUMIFS(Abgänge!$C$2:$C$601,Abgänge!$B$2:$B$601,$A96))</f>
        <v/>
      </c>
      <c r="H96" s="18">
        <f>IF($A96="","",ROUND(N($C96)+N($D96)+N($E96)+N($F96)-N($G96),2))</f>
        <v/>
      </c>
      <c r="I96" s="18">
        <f>IF($A96="","",IF(SUMIFS(Zugänge!$D$2:$D$501,Zugänge!$B$2:$B$501,$A96,Zugänge!$E$2:$E$501,"&gt;0")=0,"",ROUND(SUMIFS(Zugänge!$F$2:$F$501,Zugänge!$B$2:$B$501,$A96,Zugänge!$E$2:$E$501,"&gt;0")/SUMIFS(Zugänge!$D$2:$D$501,Zugänge!$B$2:$B$501,$A96,Zugänge!$E$2:$E$501,"&gt;0"),2)))</f>
        <v/>
      </c>
      <c r="J96" s="18">
        <f>IF(OR($A96="",N($I96)=0),"",ROUND(N($H96)*N($I96),2))</f>
        <v/>
      </c>
      <c r="K96" s="18">
        <f>IF(OR($A96="",Artikel!$E96=""),"",N(Artikel!$E96))</f>
        <v/>
      </c>
      <c r="L96" s="20">
        <f>IF($A96="","",IFERROR(IF(MAX(_xlfn.MAXIFS(Zugänge!$A$2:$A$501,Zugänge!$B$2:$B$501,$A96),_xlfn.MAXIFS(Abgänge!$A$2:$A$601,Abgänge!$B$2:$B$601,$A96))=0,"",MAX(_xlfn.MAXIFS(Zugänge!$A$2:$A$501,Zugänge!$B$2:$B$501,$A96),_xlfn.MAXIFS(Abgänge!$A$2:$A$601,Abgänge!$B$2:$B$601,$A96))),""))</f>
        <v/>
      </c>
      <c r="M96" s="10">
        <f>IF($A96="","",IF(N($H96)&lt;0,"Bestand negativ",IF(AND($K96&lt;&gt;"",N($H96)&lt;N($K96)),"unter Mindestbestand","")))</f>
        <v/>
      </c>
    </row>
    <row r="97">
      <c r="A97" s="10">
        <f>IF(Artikel!$B97="","",Artikel!$B97)</f>
        <v/>
      </c>
      <c r="B97" s="10">
        <f>IF($A97="","",T(Artikel!$D97))</f>
        <v/>
      </c>
      <c r="C97" s="18">
        <f>IF($A97="","",SUMIFS(Zugänge!$D$2:$D$501,Zugänge!$B$2:$B$501,$A97,Zugänge!$C$2:$C$501,"Anfang"))</f>
        <v/>
      </c>
      <c r="D97" s="18">
        <f>IF($A97="","",SUMIFS(Zugänge!$D$2:$D$501,Zugänge!$B$2:$B$501,$A97,Zugänge!$C$2:$C$501,"Zukauf"))</f>
        <v/>
      </c>
      <c r="E97" s="18">
        <f>IF($A97="","",SUMIFS(Zugänge!$D$2:$D$501,Zugänge!$B$2:$B$501,$A97,Zugänge!$C$2:$C$501,"Ernte"))</f>
        <v/>
      </c>
      <c r="F97" s="18">
        <f>IF($A97="","",SUMIFS(Zugänge!$D$2:$D$501,Zugänge!$B$2:$B$501,$A97,Zugänge!$C$2:$C$501,"Korrektur"))</f>
        <v/>
      </c>
      <c r="G97" s="18">
        <f>IF($A97="","",SUMIFS(Abgänge!$C$2:$C$601,Abgänge!$B$2:$B$601,$A97))</f>
        <v/>
      </c>
      <c r="H97" s="18">
        <f>IF($A97="","",ROUND(N($C97)+N($D97)+N($E97)+N($F97)-N($G97),2))</f>
        <v/>
      </c>
      <c r="I97" s="18">
        <f>IF($A97="","",IF(SUMIFS(Zugänge!$D$2:$D$501,Zugänge!$B$2:$B$501,$A97,Zugänge!$E$2:$E$501,"&gt;0")=0,"",ROUND(SUMIFS(Zugänge!$F$2:$F$501,Zugänge!$B$2:$B$501,$A97,Zugänge!$E$2:$E$501,"&gt;0")/SUMIFS(Zugänge!$D$2:$D$501,Zugänge!$B$2:$B$501,$A97,Zugänge!$E$2:$E$501,"&gt;0"),2)))</f>
        <v/>
      </c>
      <c r="J97" s="18">
        <f>IF(OR($A97="",N($I97)=0),"",ROUND(N($H97)*N($I97),2))</f>
        <v/>
      </c>
      <c r="K97" s="18">
        <f>IF(OR($A97="",Artikel!$E97=""),"",N(Artikel!$E97))</f>
        <v/>
      </c>
      <c r="L97" s="20">
        <f>IF($A97="","",IFERROR(IF(MAX(_xlfn.MAXIFS(Zugänge!$A$2:$A$501,Zugänge!$B$2:$B$501,$A97),_xlfn.MAXIFS(Abgänge!$A$2:$A$601,Abgänge!$B$2:$B$601,$A97))=0,"",MAX(_xlfn.MAXIFS(Zugänge!$A$2:$A$501,Zugänge!$B$2:$B$501,$A97),_xlfn.MAXIFS(Abgänge!$A$2:$A$601,Abgänge!$B$2:$B$601,$A97))),""))</f>
        <v/>
      </c>
      <c r="M97" s="10">
        <f>IF($A97="","",IF(N($H97)&lt;0,"Bestand negativ",IF(AND($K97&lt;&gt;"",N($H97)&lt;N($K97)),"unter Mindestbestand","")))</f>
        <v/>
      </c>
    </row>
    <row r="98">
      <c r="A98" s="10">
        <f>IF(Artikel!$B98="","",Artikel!$B98)</f>
        <v/>
      </c>
      <c r="B98" s="10">
        <f>IF($A98="","",T(Artikel!$D98))</f>
        <v/>
      </c>
      <c r="C98" s="18">
        <f>IF($A98="","",SUMIFS(Zugänge!$D$2:$D$501,Zugänge!$B$2:$B$501,$A98,Zugänge!$C$2:$C$501,"Anfang"))</f>
        <v/>
      </c>
      <c r="D98" s="18">
        <f>IF($A98="","",SUMIFS(Zugänge!$D$2:$D$501,Zugänge!$B$2:$B$501,$A98,Zugänge!$C$2:$C$501,"Zukauf"))</f>
        <v/>
      </c>
      <c r="E98" s="18">
        <f>IF($A98="","",SUMIFS(Zugänge!$D$2:$D$501,Zugänge!$B$2:$B$501,$A98,Zugänge!$C$2:$C$501,"Ernte"))</f>
        <v/>
      </c>
      <c r="F98" s="18">
        <f>IF($A98="","",SUMIFS(Zugänge!$D$2:$D$501,Zugänge!$B$2:$B$501,$A98,Zugänge!$C$2:$C$501,"Korrektur"))</f>
        <v/>
      </c>
      <c r="G98" s="18">
        <f>IF($A98="","",SUMIFS(Abgänge!$C$2:$C$601,Abgänge!$B$2:$B$601,$A98))</f>
        <v/>
      </c>
      <c r="H98" s="18">
        <f>IF($A98="","",ROUND(N($C98)+N($D98)+N($E98)+N($F98)-N($G98),2))</f>
        <v/>
      </c>
      <c r="I98" s="18">
        <f>IF($A98="","",IF(SUMIFS(Zugänge!$D$2:$D$501,Zugänge!$B$2:$B$501,$A98,Zugänge!$E$2:$E$501,"&gt;0")=0,"",ROUND(SUMIFS(Zugänge!$F$2:$F$501,Zugänge!$B$2:$B$501,$A98,Zugänge!$E$2:$E$501,"&gt;0")/SUMIFS(Zugänge!$D$2:$D$501,Zugänge!$B$2:$B$501,$A98,Zugänge!$E$2:$E$501,"&gt;0"),2)))</f>
        <v/>
      </c>
      <c r="J98" s="18">
        <f>IF(OR($A98="",N($I98)=0),"",ROUND(N($H98)*N($I98),2))</f>
        <v/>
      </c>
      <c r="K98" s="18">
        <f>IF(OR($A98="",Artikel!$E98=""),"",N(Artikel!$E98))</f>
        <v/>
      </c>
      <c r="L98" s="20">
        <f>IF($A98="","",IFERROR(IF(MAX(_xlfn.MAXIFS(Zugänge!$A$2:$A$501,Zugänge!$B$2:$B$501,$A98),_xlfn.MAXIFS(Abgänge!$A$2:$A$601,Abgänge!$B$2:$B$601,$A98))=0,"",MAX(_xlfn.MAXIFS(Zugänge!$A$2:$A$501,Zugänge!$B$2:$B$501,$A98),_xlfn.MAXIFS(Abgänge!$A$2:$A$601,Abgänge!$B$2:$B$601,$A98))),""))</f>
        <v/>
      </c>
      <c r="M98" s="10">
        <f>IF($A98="","",IF(N($H98)&lt;0,"Bestand negativ",IF(AND($K98&lt;&gt;"",N($H98)&lt;N($K98)),"unter Mindestbestand","")))</f>
        <v/>
      </c>
    </row>
    <row r="99">
      <c r="A99" s="10">
        <f>IF(Artikel!$B99="","",Artikel!$B99)</f>
        <v/>
      </c>
      <c r="B99" s="10">
        <f>IF($A99="","",T(Artikel!$D99))</f>
        <v/>
      </c>
      <c r="C99" s="18">
        <f>IF($A99="","",SUMIFS(Zugänge!$D$2:$D$501,Zugänge!$B$2:$B$501,$A99,Zugänge!$C$2:$C$501,"Anfang"))</f>
        <v/>
      </c>
      <c r="D99" s="18">
        <f>IF($A99="","",SUMIFS(Zugänge!$D$2:$D$501,Zugänge!$B$2:$B$501,$A99,Zugänge!$C$2:$C$501,"Zukauf"))</f>
        <v/>
      </c>
      <c r="E99" s="18">
        <f>IF($A99="","",SUMIFS(Zugänge!$D$2:$D$501,Zugänge!$B$2:$B$501,$A99,Zugänge!$C$2:$C$501,"Ernte"))</f>
        <v/>
      </c>
      <c r="F99" s="18">
        <f>IF($A99="","",SUMIFS(Zugänge!$D$2:$D$501,Zugänge!$B$2:$B$501,$A99,Zugänge!$C$2:$C$501,"Korrektur"))</f>
        <v/>
      </c>
      <c r="G99" s="18">
        <f>IF($A99="","",SUMIFS(Abgänge!$C$2:$C$601,Abgänge!$B$2:$B$601,$A99))</f>
        <v/>
      </c>
      <c r="H99" s="18">
        <f>IF($A99="","",ROUND(N($C99)+N($D99)+N($E99)+N($F99)-N($G99),2))</f>
        <v/>
      </c>
      <c r="I99" s="18">
        <f>IF($A99="","",IF(SUMIFS(Zugänge!$D$2:$D$501,Zugänge!$B$2:$B$501,$A99,Zugänge!$E$2:$E$501,"&gt;0")=0,"",ROUND(SUMIFS(Zugänge!$F$2:$F$501,Zugänge!$B$2:$B$501,$A99,Zugänge!$E$2:$E$501,"&gt;0")/SUMIFS(Zugänge!$D$2:$D$501,Zugänge!$B$2:$B$501,$A99,Zugänge!$E$2:$E$501,"&gt;0"),2)))</f>
        <v/>
      </c>
      <c r="J99" s="18">
        <f>IF(OR($A99="",N($I99)=0),"",ROUND(N($H99)*N($I99),2))</f>
        <v/>
      </c>
      <c r="K99" s="18">
        <f>IF(OR($A99="",Artikel!$E99=""),"",N(Artikel!$E99))</f>
        <v/>
      </c>
      <c r="L99" s="20">
        <f>IF($A99="","",IFERROR(IF(MAX(_xlfn.MAXIFS(Zugänge!$A$2:$A$501,Zugänge!$B$2:$B$501,$A99),_xlfn.MAXIFS(Abgänge!$A$2:$A$601,Abgänge!$B$2:$B$601,$A99))=0,"",MAX(_xlfn.MAXIFS(Zugänge!$A$2:$A$501,Zugänge!$B$2:$B$501,$A99),_xlfn.MAXIFS(Abgänge!$A$2:$A$601,Abgänge!$B$2:$B$601,$A99))),""))</f>
        <v/>
      </c>
      <c r="M99" s="10">
        <f>IF($A99="","",IF(N($H99)&lt;0,"Bestand negativ",IF(AND($K99&lt;&gt;"",N($H99)&lt;N($K99)),"unter Mindestbestand","")))</f>
        <v/>
      </c>
    </row>
    <row r="100">
      <c r="A100" s="10">
        <f>IF(Artikel!$B100="","",Artikel!$B100)</f>
        <v/>
      </c>
      <c r="B100" s="10">
        <f>IF($A100="","",T(Artikel!$D100))</f>
        <v/>
      </c>
      <c r="C100" s="18">
        <f>IF($A100="","",SUMIFS(Zugänge!$D$2:$D$501,Zugänge!$B$2:$B$501,$A100,Zugänge!$C$2:$C$501,"Anfang"))</f>
        <v/>
      </c>
      <c r="D100" s="18">
        <f>IF($A100="","",SUMIFS(Zugänge!$D$2:$D$501,Zugänge!$B$2:$B$501,$A100,Zugänge!$C$2:$C$501,"Zukauf"))</f>
        <v/>
      </c>
      <c r="E100" s="18">
        <f>IF($A100="","",SUMIFS(Zugänge!$D$2:$D$501,Zugänge!$B$2:$B$501,$A100,Zugänge!$C$2:$C$501,"Ernte"))</f>
        <v/>
      </c>
      <c r="F100" s="18">
        <f>IF($A100="","",SUMIFS(Zugänge!$D$2:$D$501,Zugänge!$B$2:$B$501,$A100,Zugänge!$C$2:$C$501,"Korrektur"))</f>
        <v/>
      </c>
      <c r="G100" s="18">
        <f>IF($A100="","",SUMIFS(Abgänge!$C$2:$C$601,Abgänge!$B$2:$B$601,$A100))</f>
        <v/>
      </c>
      <c r="H100" s="18">
        <f>IF($A100="","",ROUND(N($C100)+N($D100)+N($E100)+N($F100)-N($G100),2))</f>
        <v/>
      </c>
      <c r="I100" s="18">
        <f>IF($A100="","",IF(SUMIFS(Zugänge!$D$2:$D$501,Zugänge!$B$2:$B$501,$A100,Zugänge!$E$2:$E$501,"&gt;0")=0,"",ROUND(SUMIFS(Zugänge!$F$2:$F$501,Zugänge!$B$2:$B$501,$A100,Zugänge!$E$2:$E$501,"&gt;0")/SUMIFS(Zugänge!$D$2:$D$501,Zugänge!$B$2:$B$501,$A100,Zugänge!$E$2:$E$501,"&gt;0"),2)))</f>
        <v/>
      </c>
      <c r="J100" s="18">
        <f>IF(OR($A100="",N($I100)=0),"",ROUND(N($H100)*N($I100),2))</f>
        <v/>
      </c>
      <c r="K100" s="18">
        <f>IF(OR($A100="",Artikel!$E100=""),"",N(Artikel!$E100))</f>
        <v/>
      </c>
      <c r="L100" s="20">
        <f>IF($A100="","",IFERROR(IF(MAX(_xlfn.MAXIFS(Zugänge!$A$2:$A$501,Zugänge!$B$2:$B$501,$A100),_xlfn.MAXIFS(Abgänge!$A$2:$A$601,Abgänge!$B$2:$B$601,$A100))=0,"",MAX(_xlfn.MAXIFS(Zugänge!$A$2:$A$501,Zugänge!$B$2:$B$501,$A100),_xlfn.MAXIFS(Abgänge!$A$2:$A$601,Abgänge!$B$2:$B$601,$A100))),""))</f>
        <v/>
      </c>
      <c r="M100" s="10">
        <f>IF($A100="","",IF(N($H100)&lt;0,"Bestand negativ",IF(AND($K100&lt;&gt;"",N($H100)&lt;N($K100)),"unter Mindestbestand","")))</f>
        <v/>
      </c>
    </row>
    <row r="101">
      <c r="A101" s="10">
        <f>IF(Artikel!$B101="","",Artikel!$B101)</f>
        <v/>
      </c>
      <c r="B101" s="10">
        <f>IF($A101="","",T(Artikel!$D101))</f>
        <v/>
      </c>
      <c r="C101" s="18">
        <f>IF($A101="","",SUMIFS(Zugänge!$D$2:$D$501,Zugänge!$B$2:$B$501,$A101,Zugänge!$C$2:$C$501,"Anfang"))</f>
        <v/>
      </c>
      <c r="D101" s="18">
        <f>IF($A101="","",SUMIFS(Zugänge!$D$2:$D$501,Zugänge!$B$2:$B$501,$A101,Zugänge!$C$2:$C$501,"Zukauf"))</f>
        <v/>
      </c>
      <c r="E101" s="18">
        <f>IF($A101="","",SUMIFS(Zugänge!$D$2:$D$501,Zugänge!$B$2:$B$501,$A101,Zugänge!$C$2:$C$501,"Ernte"))</f>
        <v/>
      </c>
      <c r="F101" s="18">
        <f>IF($A101="","",SUMIFS(Zugänge!$D$2:$D$501,Zugänge!$B$2:$B$501,$A101,Zugänge!$C$2:$C$501,"Korrektur"))</f>
        <v/>
      </c>
      <c r="G101" s="18">
        <f>IF($A101="","",SUMIFS(Abgänge!$C$2:$C$601,Abgänge!$B$2:$B$601,$A101))</f>
        <v/>
      </c>
      <c r="H101" s="18">
        <f>IF($A101="","",ROUND(N($C101)+N($D101)+N($E101)+N($F101)-N($G101),2))</f>
        <v/>
      </c>
      <c r="I101" s="18">
        <f>IF($A101="","",IF(SUMIFS(Zugänge!$D$2:$D$501,Zugänge!$B$2:$B$501,$A101,Zugänge!$E$2:$E$501,"&gt;0")=0,"",ROUND(SUMIFS(Zugänge!$F$2:$F$501,Zugänge!$B$2:$B$501,$A101,Zugänge!$E$2:$E$501,"&gt;0")/SUMIFS(Zugänge!$D$2:$D$501,Zugänge!$B$2:$B$501,$A101,Zugänge!$E$2:$E$501,"&gt;0"),2)))</f>
        <v/>
      </c>
      <c r="J101" s="18">
        <f>IF(OR($A101="",N($I101)=0),"",ROUND(N($H101)*N($I101),2))</f>
        <v/>
      </c>
      <c r="K101" s="18">
        <f>IF(OR($A101="",Artikel!$E101=""),"",N(Artikel!$E101))</f>
        <v/>
      </c>
      <c r="L101" s="20">
        <f>IF($A101="","",IFERROR(IF(MAX(_xlfn.MAXIFS(Zugänge!$A$2:$A$501,Zugänge!$B$2:$B$501,$A101),_xlfn.MAXIFS(Abgänge!$A$2:$A$601,Abgänge!$B$2:$B$601,$A101))=0,"",MAX(_xlfn.MAXIFS(Zugänge!$A$2:$A$501,Zugänge!$B$2:$B$501,$A101),_xlfn.MAXIFS(Abgänge!$A$2:$A$601,Abgänge!$B$2:$B$601,$A101))),""))</f>
        <v/>
      </c>
      <c r="M101" s="10">
        <f>IF($A101="","",IF(N($H101)&lt;0,"Bestand negativ",IF(AND($K101&lt;&gt;"",N($H101)&lt;N($K101)),"unter Mindestbestand","")))</f>
        <v/>
      </c>
    </row>
    <row r="102">
      <c r="A102" s="10">
        <f>IF(Artikel!$B102="","",Artikel!$B102)</f>
        <v/>
      </c>
      <c r="B102" s="10">
        <f>IF($A102="","",T(Artikel!$D102))</f>
        <v/>
      </c>
      <c r="C102" s="18">
        <f>IF($A102="","",SUMIFS(Zugänge!$D$2:$D$501,Zugänge!$B$2:$B$501,$A102,Zugänge!$C$2:$C$501,"Anfang"))</f>
        <v/>
      </c>
      <c r="D102" s="18">
        <f>IF($A102="","",SUMIFS(Zugänge!$D$2:$D$501,Zugänge!$B$2:$B$501,$A102,Zugänge!$C$2:$C$501,"Zukauf"))</f>
        <v/>
      </c>
      <c r="E102" s="18">
        <f>IF($A102="","",SUMIFS(Zugänge!$D$2:$D$501,Zugänge!$B$2:$B$501,$A102,Zugänge!$C$2:$C$501,"Ernte"))</f>
        <v/>
      </c>
      <c r="F102" s="18">
        <f>IF($A102="","",SUMIFS(Zugänge!$D$2:$D$501,Zugänge!$B$2:$B$501,$A102,Zugänge!$C$2:$C$501,"Korrektur"))</f>
        <v/>
      </c>
      <c r="G102" s="18">
        <f>IF($A102="","",SUMIFS(Abgänge!$C$2:$C$601,Abgänge!$B$2:$B$601,$A102))</f>
        <v/>
      </c>
      <c r="H102" s="18">
        <f>IF($A102="","",ROUND(N($C102)+N($D102)+N($E102)+N($F102)-N($G102),2))</f>
        <v/>
      </c>
      <c r="I102" s="18">
        <f>IF($A102="","",IF(SUMIFS(Zugänge!$D$2:$D$501,Zugänge!$B$2:$B$501,$A102,Zugänge!$E$2:$E$501,"&gt;0")=0,"",ROUND(SUMIFS(Zugänge!$F$2:$F$501,Zugänge!$B$2:$B$501,$A102,Zugänge!$E$2:$E$501,"&gt;0")/SUMIFS(Zugänge!$D$2:$D$501,Zugänge!$B$2:$B$501,$A102,Zugänge!$E$2:$E$501,"&gt;0"),2)))</f>
        <v/>
      </c>
      <c r="J102" s="18">
        <f>IF(OR($A102="",N($I102)=0),"",ROUND(N($H102)*N($I102),2))</f>
        <v/>
      </c>
      <c r="K102" s="18">
        <f>IF(OR($A102="",Artikel!$E102=""),"",N(Artikel!$E102))</f>
        <v/>
      </c>
      <c r="L102" s="20">
        <f>IF($A102="","",IFERROR(IF(MAX(_xlfn.MAXIFS(Zugänge!$A$2:$A$501,Zugänge!$B$2:$B$501,$A102),_xlfn.MAXIFS(Abgänge!$A$2:$A$601,Abgänge!$B$2:$B$601,$A102))=0,"",MAX(_xlfn.MAXIFS(Zugänge!$A$2:$A$501,Zugänge!$B$2:$B$501,$A102),_xlfn.MAXIFS(Abgänge!$A$2:$A$601,Abgänge!$B$2:$B$601,$A102))),""))</f>
        <v/>
      </c>
      <c r="M102" s="10">
        <f>IF($A102="","",IF(N($H102)&lt;0,"Bestand negativ",IF(AND($K102&lt;&gt;"",N($H102)&lt;N($K102)),"unter Mindestbestand","")))</f>
        <v/>
      </c>
    </row>
    <row r="103">
      <c r="A103" s="10">
        <f>IF(Artikel!$B103="","",Artikel!$B103)</f>
        <v/>
      </c>
      <c r="B103" s="10">
        <f>IF($A103="","",T(Artikel!$D103))</f>
        <v/>
      </c>
      <c r="C103" s="18">
        <f>IF($A103="","",SUMIFS(Zugänge!$D$2:$D$501,Zugänge!$B$2:$B$501,$A103,Zugänge!$C$2:$C$501,"Anfang"))</f>
        <v/>
      </c>
      <c r="D103" s="18">
        <f>IF($A103="","",SUMIFS(Zugänge!$D$2:$D$501,Zugänge!$B$2:$B$501,$A103,Zugänge!$C$2:$C$501,"Zukauf"))</f>
        <v/>
      </c>
      <c r="E103" s="18">
        <f>IF($A103="","",SUMIFS(Zugänge!$D$2:$D$501,Zugänge!$B$2:$B$501,$A103,Zugänge!$C$2:$C$501,"Ernte"))</f>
        <v/>
      </c>
      <c r="F103" s="18">
        <f>IF($A103="","",SUMIFS(Zugänge!$D$2:$D$501,Zugänge!$B$2:$B$501,$A103,Zugänge!$C$2:$C$501,"Korrektur"))</f>
        <v/>
      </c>
      <c r="G103" s="18">
        <f>IF($A103="","",SUMIFS(Abgänge!$C$2:$C$601,Abgänge!$B$2:$B$601,$A103))</f>
        <v/>
      </c>
      <c r="H103" s="18">
        <f>IF($A103="","",ROUND(N($C103)+N($D103)+N($E103)+N($F103)-N($G103),2))</f>
        <v/>
      </c>
      <c r="I103" s="18">
        <f>IF($A103="","",IF(SUMIFS(Zugänge!$D$2:$D$501,Zugänge!$B$2:$B$501,$A103,Zugänge!$E$2:$E$501,"&gt;0")=0,"",ROUND(SUMIFS(Zugänge!$F$2:$F$501,Zugänge!$B$2:$B$501,$A103,Zugänge!$E$2:$E$501,"&gt;0")/SUMIFS(Zugänge!$D$2:$D$501,Zugänge!$B$2:$B$501,$A103,Zugänge!$E$2:$E$501,"&gt;0"),2)))</f>
        <v/>
      </c>
      <c r="J103" s="18">
        <f>IF(OR($A103="",N($I103)=0),"",ROUND(N($H103)*N($I103),2))</f>
        <v/>
      </c>
      <c r="K103" s="18">
        <f>IF(OR($A103="",Artikel!$E103=""),"",N(Artikel!$E103))</f>
        <v/>
      </c>
      <c r="L103" s="20">
        <f>IF($A103="","",IFERROR(IF(MAX(_xlfn.MAXIFS(Zugänge!$A$2:$A$501,Zugänge!$B$2:$B$501,$A103),_xlfn.MAXIFS(Abgänge!$A$2:$A$601,Abgänge!$B$2:$B$601,$A103))=0,"",MAX(_xlfn.MAXIFS(Zugänge!$A$2:$A$501,Zugänge!$B$2:$B$501,$A103),_xlfn.MAXIFS(Abgänge!$A$2:$A$601,Abgänge!$B$2:$B$601,$A103))),""))</f>
        <v/>
      </c>
      <c r="M103" s="10">
        <f>IF($A103="","",IF(N($H103)&lt;0,"Bestand negativ",IF(AND($K103&lt;&gt;"",N($H103)&lt;N($K103)),"unter Mindestbestand","")))</f>
        <v/>
      </c>
    </row>
    <row r="104">
      <c r="A104" s="10">
        <f>IF(Artikel!$B104="","",Artikel!$B104)</f>
        <v/>
      </c>
      <c r="B104" s="10">
        <f>IF($A104="","",T(Artikel!$D104))</f>
        <v/>
      </c>
      <c r="C104" s="18">
        <f>IF($A104="","",SUMIFS(Zugänge!$D$2:$D$501,Zugänge!$B$2:$B$501,$A104,Zugänge!$C$2:$C$501,"Anfang"))</f>
        <v/>
      </c>
      <c r="D104" s="18">
        <f>IF($A104="","",SUMIFS(Zugänge!$D$2:$D$501,Zugänge!$B$2:$B$501,$A104,Zugänge!$C$2:$C$501,"Zukauf"))</f>
        <v/>
      </c>
      <c r="E104" s="18">
        <f>IF($A104="","",SUMIFS(Zugänge!$D$2:$D$501,Zugänge!$B$2:$B$501,$A104,Zugänge!$C$2:$C$501,"Ernte"))</f>
        <v/>
      </c>
      <c r="F104" s="18">
        <f>IF($A104="","",SUMIFS(Zugänge!$D$2:$D$501,Zugänge!$B$2:$B$501,$A104,Zugänge!$C$2:$C$501,"Korrektur"))</f>
        <v/>
      </c>
      <c r="G104" s="18">
        <f>IF($A104="","",SUMIFS(Abgänge!$C$2:$C$601,Abgänge!$B$2:$B$601,$A104))</f>
        <v/>
      </c>
      <c r="H104" s="18">
        <f>IF($A104="","",ROUND(N($C104)+N($D104)+N($E104)+N($F104)-N($G104),2))</f>
        <v/>
      </c>
      <c r="I104" s="18">
        <f>IF($A104="","",IF(SUMIFS(Zugänge!$D$2:$D$501,Zugänge!$B$2:$B$501,$A104,Zugänge!$E$2:$E$501,"&gt;0")=0,"",ROUND(SUMIFS(Zugänge!$F$2:$F$501,Zugänge!$B$2:$B$501,$A104,Zugänge!$E$2:$E$501,"&gt;0")/SUMIFS(Zugänge!$D$2:$D$501,Zugänge!$B$2:$B$501,$A104,Zugänge!$E$2:$E$501,"&gt;0"),2)))</f>
        <v/>
      </c>
      <c r="J104" s="18">
        <f>IF(OR($A104="",N($I104)=0),"",ROUND(N($H104)*N($I104),2))</f>
        <v/>
      </c>
      <c r="K104" s="18">
        <f>IF(OR($A104="",Artikel!$E104=""),"",N(Artikel!$E104))</f>
        <v/>
      </c>
      <c r="L104" s="20">
        <f>IF($A104="","",IFERROR(IF(MAX(_xlfn.MAXIFS(Zugänge!$A$2:$A$501,Zugänge!$B$2:$B$501,$A104),_xlfn.MAXIFS(Abgänge!$A$2:$A$601,Abgänge!$B$2:$B$601,$A104))=0,"",MAX(_xlfn.MAXIFS(Zugänge!$A$2:$A$501,Zugänge!$B$2:$B$501,$A104),_xlfn.MAXIFS(Abgänge!$A$2:$A$601,Abgänge!$B$2:$B$601,$A104))),""))</f>
        <v/>
      </c>
      <c r="M104" s="10">
        <f>IF($A104="","",IF(N($H104)&lt;0,"Bestand negativ",IF(AND($K104&lt;&gt;"",N($H104)&lt;N($K104)),"unter Mindestbestand","")))</f>
        <v/>
      </c>
    </row>
    <row r="105">
      <c r="A105" s="10">
        <f>IF(Artikel!$B105="","",Artikel!$B105)</f>
        <v/>
      </c>
      <c r="B105" s="10">
        <f>IF($A105="","",T(Artikel!$D105))</f>
        <v/>
      </c>
      <c r="C105" s="18">
        <f>IF($A105="","",SUMIFS(Zugänge!$D$2:$D$501,Zugänge!$B$2:$B$501,$A105,Zugänge!$C$2:$C$501,"Anfang"))</f>
        <v/>
      </c>
      <c r="D105" s="18">
        <f>IF($A105="","",SUMIFS(Zugänge!$D$2:$D$501,Zugänge!$B$2:$B$501,$A105,Zugänge!$C$2:$C$501,"Zukauf"))</f>
        <v/>
      </c>
      <c r="E105" s="18">
        <f>IF($A105="","",SUMIFS(Zugänge!$D$2:$D$501,Zugänge!$B$2:$B$501,$A105,Zugänge!$C$2:$C$501,"Ernte"))</f>
        <v/>
      </c>
      <c r="F105" s="18">
        <f>IF($A105="","",SUMIFS(Zugänge!$D$2:$D$501,Zugänge!$B$2:$B$501,$A105,Zugänge!$C$2:$C$501,"Korrektur"))</f>
        <v/>
      </c>
      <c r="G105" s="18">
        <f>IF($A105="","",SUMIFS(Abgänge!$C$2:$C$601,Abgänge!$B$2:$B$601,$A105))</f>
        <v/>
      </c>
      <c r="H105" s="18">
        <f>IF($A105="","",ROUND(N($C105)+N($D105)+N($E105)+N($F105)-N($G105),2))</f>
        <v/>
      </c>
      <c r="I105" s="18">
        <f>IF($A105="","",IF(SUMIFS(Zugänge!$D$2:$D$501,Zugänge!$B$2:$B$501,$A105,Zugänge!$E$2:$E$501,"&gt;0")=0,"",ROUND(SUMIFS(Zugänge!$F$2:$F$501,Zugänge!$B$2:$B$501,$A105,Zugänge!$E$2:$E$501,"&gt;0")/SUMIFS(Zugänge!$D$2:$D$501,Zugänge!$B$2:$B$501,$A105,Zugänge!$E$2:$E$501,"&gt;0"),2)))</f>
        <v/>
      </c>
      <c r="J105" s="18">
        <f>IF(OR($A105="",N($I105)=0),"",ROUND(N($H105)*N($I105),2))</f>
        <v/>
      </c>
      <c r="K105" s="18">
        <f>IF(OR($A105="",Artikel!$E105=""),"",N(Artikel!$E105))</f>
        <v/>
      </c>
      <c r="L105" s="20">
        <f>IF($A105="","",IFERROR(IF(MAX(_xlfn.MAXIFS(Zugänge!$A$2:$A$501,Zugänge!$B$2:$B$501,$A105),_xlfn.MAXIFS(Abgänge!$A$2:$A$601,Abgänge!$B$2:$B$601,$A105))=0,"",MAX(_xlfn.MAXIFS(Zugänge!$A$2:$A$501,Zugänge!$B$2:$B$501,$A105),_xlfn.MAXIFS(Abgänge!$A$2:$A$601,Abgänge!$B$2:$B$601,$A105))),""))</f>
        <v/>
      </c>
      <c r="M105" s="10">
        <f>IF($A105="","",IF(N($H105)&lt;0,"Bestand negativ",IF(AND($K105&lt;&gt;"",N($H105)&lt;N($K105)),"unter Mindestbestand","")))</f>
        <v/>
      </c>
    </row>
    <row r="106">
      <c r="A106" s="10">
        <f>IF(Artikel!$B106="","",Artikel!$B106)</f>
        <v/>
      </c>
      <c r="B106" s="10">
        <f>IF($A106="","",T(Artikel!$D106))</f>
        <v/>
      </c>
      <c r="C106" s="18">
        <f>IF($A106="","",SUMIFS(Zugänge!$D$2:$D$501,Zugänge!$B$2:$B$501,$A106,Zugänge!$C$2:$C$501,"Anfang"))</f>
        <v/>
      </c>
      <c r="D106" s="18">
        <f>IF($A106="","",SUMIFS(Zugänge!$D$2:$D$501,Zugänge!$B$2:$B$501,$A106,Zugänge!$C$2:$C$501,"Zukauf"))</f>
        <v/>
      </c>
      <c r="E106" s="18">
        <f>IF($A106="","",SUMIFS(Zugänge!$D$2:$D$501,Zugänge!$B$2:$B$501,$A106,Zugänge!$C$2:$C$501,"Ernte"))</f>
        <v/>
      </c>
      <c r="F106" s="18">
        <f>IF($A106="","",SUMIFS(Zugänge!$D$2:$D$501,Zugänge!$B$2:$B$501,$A106,Zugänge!$C$2:$C$501,"Korrektur"))</f>
        <v/>
      </c>
      <c r="G106" s="18">
        <f>IF($A106="","",SUMIFS(Abgänge!$C$2:$C$601,Abgänge!$B$2:$B$601,$A106))</f>
        <v/>
      </c>
      <c r="H106" s="18">
        <f>IF($A106="","",ROUND(N($C106)+N($D106)+N($E106)+N($F106)-N($G106),2))</f>
        <v/>
      </c>
      <c r="I106" s="18">
        <f>IF($A106="","",IF(SUMIFS(Zugänge!$D$2:$D$501,Zugänge!$B$2:$B$501,$A106,Zugänge!$E$2:$E$501,"&gt;0")=0,"",ROUND(SUMIFS(Zugänge!$F$2:$F$501,Zugänge!$B$2:$B$501,$A106,Zugänge!$E$2:$E$501,"&gt;0")/SUMIFS(Zugänge!$D$2:$D$501,Zugänge!$B$2:$B$501,$A106,Zugänge!$E$2:$E$501,"&gt;0"),2)))</f>
        <v/>
      </c>
      <c r="J106" s="18">
        <f>IF(OR($A106="",N($I106)=0),"",ROUND(N($H106)*N($I106),2))</f>
        <v/>
      </c>
      <c r="K106" s="18">
        <f>IF(OR($A106="",Artikel!$E106=""),"",N(Artikel!$E106))</f>
        <v/>
      </c>
      <c r="L106" s="20">
        <f>IF($A106="","",IFERROR(IF(MAX(_xlfn.MAXIFS(Zugänge!$A$2:$A$501,Zugänge!$B$2:$B$501,$A106),_xlfn.MAXIFS(Abgänge!$A$2:$A$601,Abgänge!$B$2:$B$601,$A106))=0,"",MAX(_xlfn.MAXIFS(Zugänge!$A$2:$A$501,Zugänge!$B$2:$B$501,$A106),_xlfn.MAXIFS(Abgänge!$A$2:$A$601,Abgänge!$B$2:$B$601,$A106))),""))</f>
        <v/>
      </c>
      <c r="M106" s="10">
        <f>IF($A106="","",IF(N($H106)&lt;0,"Bestand negativ",IF(AND($K106&lt;&gt;"",N($H106)&lt;N($K106)),"unter Mindestbestand","")))</f>
        <v/>
      </c>
    </row>
    <row r="107">
      <c r="A107" s="10">
        <f>IF(Artikel!$B107="","",Artikel!$B107)</f>
        <v/>
      </c>
      <c r="B107" s="10">
        <f>IF($A107="","",T(Artikel!$D107))</f>
        <v/>
      </c>
      <c r="C107" s="18">
        <f>IF($A107="","",SUMIFS(Zugänge!$D$2:$D$501,Zugänge!$B$2:$B$501,$A107,Zugänge!$C$2:$C$501,"Anfang"))</f>
        <v/>
      </c>
      <c r="D107" s="18">
        <f>IF($A107="","",SUMIFS(Zugänge!$D$2:$D$501,Zugänge!$B$2:$B$501,$A107,Zugänge!$C$2:$C$501,"Zukauf"))</f>
        <v/>
      </c>
      <c r="E107" s="18">
        <f>IF($A107="","",SUMIFS(Zugänge!$D$2:$D$501,Zugänge!$B$2:$B$501,$A107,Zugänge!$C$2:$C$501,"Ernte"))</f>
        <v/>
      </c>
      <c r="F107" s="18">
        <f>IF($A107="","",SUMIFS(Zugänge!$D$2:$D$501,Zugänge!$B$2:$B$501,$A107,Zugänge!$C$2:$C$501,"Korrektur"))</f>
        <v/>
      </c>
      <c r="G107" s="18">
        <f>IF($A107="","",SUMIFS(Abgänge!$C$2:$C$601,Abgänge!$B$2:$B$601,$A107))</f>
        <v/>
      </c>
      <c r="H107" s="18">
        <f>IF($A107="","",ROUND(N($C107)+N($D107)+N($E107)+N($F107)-N($G107),2))</f>
        <v/>
      </c>
      <c r="I107" s="18">
        <f>IF($A107="","",IF(SUMIFS(Zugänge!$D$2:$D$501,Zugänge!$B$2:$B$501,$A107,Zugänge!$E$2:$E$501,"&gt;0")=0,"",ROUND(SUMIFS(Zugänge!$F$2:$F$501,Zugänge!$B$2:$B$501,$A107,Zugänge!$E$2:$E$501,"&gt;0")/SUMIFS(Zugänge!$D$2:$D$501,Zugänge!$B$2:$B$501,$A107,Zugänge!$E$2:$E$501,"&gt;0"),2)))</f>
        <v/>
      </c>
      <c r="J107" s="18">
        <f>IF(OR($A107="",N($I107)=0),"",ROUND(N($H107)*N($I107),2))</f>
        <v/>
      </c>
      <c r="K107" s="18">
        <f>IF(OR($A107="",Artikel!$E107=""),"",N(Artikel!$E107))</f>
        <v/>
      </c>
      <c r="L107" s="20">
        <f>IF($A107="","",IFERROR(IF(MAX(_xlfn.MAXIFS(Zugänge!$A$2:$A$501,Zugänge!$B$2:$B$501,$A107),_xlfn.MAXIFS(Abgänge!$A$2:$A$601,Abgänge!$B$2:$B$601,$A107))=0,"",MAX(_xlfn.MAXIFS(Zugänge!$A$2:$A$501,Zugänge!$B$2:$B$501,$A107),_xlfn.MAXIFS(Abgänge!$A$2:$A$601,Abgänge!$B$2:$B$601,$A107))),""))</f>
        <v/>
      </c>
      <c r="M107" s="10">
        <f>IF($A107="","",IF(N($H107)&lt;0,"Bestand negativ",IF(AND($K107&lt;&gt;"",N($H107)&lt;N($K107)),"unter Mindestbestand","")))</f>
        <v/>
      </c>
    </row>
    <row r="108">
      <c r="A108" s="10">
        <f>IF(Artikel!$B108="","",Artikel!$B108)</f>
        <v/>
      </c>
      <c r="B108" s="10">
        <f>IF($A108="","",T(Artikel!$D108))</f>
        <v/>
      </c>
      <c r="C108" s="18">
        <f>IF($A108="","",SUMIFS(Zugänge!$D$2:$D$501,Zugänge!$B$2:$B$501,$A108,Zugänge!$C$2:$C$501,"Anfang"))</f>
        <v/>
      </c>
      <c r="D108" s="18">
        <f>IF($A108="","",SUMIFS(Zugänge!$D$2:$D$501,Zugänge!$B$2:$B$501,$A108,Zugänge!$C$2:$C$501,"Zukauf"))</f>
        <v/>
      </c>
      <c r="E108" s="18">
        <f>IF($A108="","",SUMIFS(Zugänge!$D$2:$D$501,Zugänge!$B$2:$B$501,$A108,Zugänge!$C$2:$C$501,"Ernte"))</f>
        <v/>
      </c>
      <c r="F108" s="18">
        <f>IF($A108="","",SUMIFS(Zugänge!$D$2:$D$501,Zugänge!$B$2:$B$501,$A108,Zugänge!$C$2:$C$501,"Korrektur"))</f>
        <v/>
      </c>
      <c r="G108" s="18">
        <f>IF($A108="","",SUMIFS(Abgänge!$C$2:$C$601,Abgänge!$B$2:$B$601,$A108))</f>
        <v/>
      </c>
      <c r="H108" s="18">
        <f>IF($A108="","",ROUND(N($C108)+N($D108)+N($E108)+N($F108)-N($G108),2))</f>
        <v/>
      </c>
      <c r="I108" s="18">
        <f>IF($A108="","",IF(SUMIFS(Zugänge!$D$2:$D$501,Zugänge!$B$2:$B$501,$A108,Zugänge!$E$2:$E$501,"&gt;0")=0,"",ROUND(SUMIFS(Zugänge!$F$2:$F$501,Zugänge!$B$2:$B$501,$A108,Zugänge!$E$2:$E$501,"&gt;0")/SUMIFS(Zugänge!$D$2:$D$501,Zugänge!$B$2:$B$501,$A108,Zugänge!$E$2:$E$501,"&gt;0"),2)))</f>
        <v/>
      </c>
      <c r="J108" s="18">
        <f>IF(OR($A108="",N($I108)=0),"",ROUND(N($H108)*N($I108),2))</f>
        <v/>
      </c>
      <c r="K108" s="18">
        <f>IF(OR($A108="",Artikel!$E108=""),"",N(Artikel!$E108))</f>
        <v/>
      </c>
      <c r="L108" s="20">
        <f>IF($A108="","",IFERROR(IF(MAX(_xlfn.MAXIFS(Zugänge!$A$2:$A$501,Zugänge!$B$2:$B$501,$A108),_xlfn.MAXIFS(Abgänge!$A$2:$A$601,Abgänge!$B$2:$B$601,$A108))=0,"",MAX(_xlfn.MAXIFS(Zugänge!$A$2:$A$501,Zugänge!$B$2:$B$501,$A108),_xlfn.MAXIFS(Abgänge!$A$2:$A$601,Abgänge!$B$2:$B$601,$A108))),""))</f>
        <v/>
      </c>
      <c r="M108" s="10">
        <f>IF($A108="","",IF(N($H108)&lt;0,"Bestand negativ",IF(AND($K108&lt;&gt;"",N($H108)&lt;N($K108)),"unter Mindestbestand","")))</f>
        <v/>
      </c>
    </row>
    <row r="109">
      <c r="A109" s="10">
        <f>IF(Artikel!$B109="","",Artikel!$B109)</f>
        <v/>
      </c>
      <c r="B109" s="10">
        <f>IF($A109="","",T(Artikel!$D109))</f>
        <v/>
      </c>
      <c r="C109" s="18">
        <f>IF($A109="","",SUMIFS(Zugänge!$D$2:$D$501,Zugänge!$B$2:$B$501,$A109,Zugänge!$C$2:$C$501,"Anfang"))</f>
        <v/>
      </c>
      <c r="D109" s="18">
        <f>IF($A109="","",SUMIFS(Zugänge!$D$2:$D$501,Zugänge!$B$2:$B$501,$A109,Zugänge!$C$2:$C$501,"Zukauf"))</f>
        <v/>
      </c>
      <c r="E109" s="18">
        <f>IF($A109="","",SUMIFS(Zugänge!$D$2:$D$501,Zugänge!$B$2:$B$501,$A109,Zugänge!$C$2:$C$501,"Ernte"))</f>
        <v/>
      </c>
      <c r="F109" s="18">
        <f>IF($A109="","",SUMIFS(Zugänge!$D$2:$D$501,Zugänge!$B$2:$B$501,$A109,Zugänge!$C$2:$C$501,"Korrektur"))</f>
        <v/>
      </c>
      <c r="G109" s="18">
        <f>IF($A109="","",SUMIFS(Abgänge!$C$2:$C$601,Abgänge!$B$2:$B$601,$A109))</f>
        <v/>
      </c>
      <c r="H109" s="18">
        <f>IF($A109="","",ROUND(N($C109)+N($D109)+N($E109)+N($F109)-N($G109),2))</f>
        <v/>
      </c>
      <c r="I109" s="18">
        <f>IF($A109="","",IF(SUMIFS(Zugänge!$D$2:$D$501,Zugänge!$B$2:$B$501,$A109,Zugänge!$E$2:$E$501,"&gt;0")=0,"",ROUND(SUMIFS(Zugänge!$F$2:$F$501,Zugänge!$B$2:$B$501,$A109,Zugänge!$E$2:$E$501,"&gt;0")/SUMIFS(Zugänge!$D$2:$D$501,Zugänge!$B$2:$B$501,$A109,Zugänge!$E$2:$E$501,"&gt;0"),2)))</f>
        <v/>
      </c>
      <c r="J109" s="18">
        <f>IF(OR($A109="",N($I109)=0),"",ROUND(N($H109)*N($I109),2))</f>
        <v/>
      </c>
      <c r="K109" s="18">
        <f>IF(OR($A109="",Artikel!$E109=""),"",N(Artikel!$E109))</f>
        <v/>
      </c>
      <c r="L109" s="20">
        <f>IF($A109="","",IFERROR(IF(MAX(_xlfn.MAXIFS(Zugänge!$A$2:$A$501,Zugänge!$B$2:$B$501,$A109),_xlfn.MAXIFS(Abgänge!$A$2:$A$601,Abgänge!$B$2:$B$601,$A109))=0,"",MAX(_xlfn.MAXIFS(Zugänge!$A$2:$A$501,Zugänge!$B$2:$B$501,$A109),_xlfn.MAXIFS(Abgänge!$A$2:$A$601,Abgänge!$B$2:$B$601,$A109))),""))</f>
        <v/>
      </c>
      <c r="M109" s="10">
        <f>IF($A109="","",IF(N($H109)&lt;0,"Bestand negativ",IF(AND($K109&lt;&gt;"",N($H109)&lt;N($K109)),"unter Mindestbestand","")))</f>
        <v/>
      </c>
    </row>
    <row r="110">
      <c r="A110" s="10">
        <f>IF(Artikel!$B110="","",Artikel!$B110)</f>
        <v/>
      </c>
      <c r="B110" s="10">
        <f>IF($A110="","",T(Artikel!$D110))</f>
        <v/>
      </c>
      <c r="C110" s="18">
        <f>IF($A110="","",SUMIFS(Zugänge!$D$2:$D$501,Zugänge!$B$2:$B$501,$A110,Zugänge!$C$2:$C$501,"Anfang"))</f>
        <v/>
      </c>
      <c r="D110" s="18">
        <f>IF($A110="","",SUMIFS(Zugänge!$D$2:$D$501,Zugänge!$B$2:$B$501,$A110,Zugänge!$C$2:$C$501,"Zukauf"))</f>
        <v/>
      </c>
      <c r="E110" s="18">
        <f>IF($A110="","",SUMIFS(Zugänge!$D$2:$D$501,Zugänge!$B$2:$B$501,$A110,Zugänge!$C$2:$C$501,"Ernte"))</f>
        <v/>
      </c>
      <c r="F110" s="18">
        <f>IF($A110="","",SUMIFS(Zugänge!$D$2:$D$501,Zugänge!$B$2:$B$501,$A110,Zugänge!$C$2:$C$501,"Korrektur"))</f>
        <v/>
      </c>
      <c r="G110" s="18">
        <f>IF($A110="","",SUMIFS(Abgänge!$C$2:$C$601,Abgänge!$B$2:$B$601,$A110))</f>
        <v/>
      </c>
      <c r="H110" s="18">
        <f>IF($A110="","",ROUND(N($C110)+N($D110)+N($E110)+N($F110)-N($G110),2))</f>
        <v/>
      </c>
      <c r="I110" s="18">
        <f>IF($A110="","",IF(SUMIFS(Zugänge!$D$2:$D$501,Zugänge!$B$2:$B$501,$A110,Zugänge!$E$2:$E$501,"&gt;0")=0,"",ROUND(SUMIFS(Zugänge!$F$2:$F$501,Zugänge!$B$2:$B$501,$A110,Zugänge!$E$2:$E$501,"&gt;0")/SUMIFS(Zugänge!$D$2:$D$501,Zugänge!$B$2:$B$501,$A110,Zugänge!$E$2:$E$501,"&gt;0"),2)))</f>
        <v/>
      </c>
      <c r="J110" s="18">
        <f>IF(OR($A110="",N($I110)=0),"",ROUND(N($H110)*N($I110),2))</f>
        <v/>
      </c>
      <c r="K110" s="18">
        <f>IF(OR($A110="",Artikel!$E110=""),"",N(Artikel!$E110))</f>
        <v/>
      </c>
      <c r="L110" s="20">
        <f>IF($A110="","",IFERROR(IF(MAX(_xlfn.MAXIFS(Zugänge!$A$2:$A$501,Zugänge!$B$2:$B$501,$A110),_xlfn.MAXIFS(Abgänge!$A$2:$A$601,Abgänge!$B$2:$B$601,$A110))=0,"",MAX(_xlfn.MAXIFS(Zugänge!$A$2:$A$501,Zugänge!$B$2:$B$501,$A110),_xlfn.MAXIFS(Abgänge!$A$2:$A$601,Abgänge!$B$2:$B$601,$A110))),""))</f>
        <v/>
      </c>
      <c r="M110" s="10">
        <f>IF($A110="","",IF(N($H110)&lt;0,"Bestand negativ",IF(AND($K110&lt;&gt;"",N($H110)&lt;N($K110)),"unter Mindestbestand","")))</f>
        <v/>
      </c>
    </row>
    <row r="111">
      <c r="A111" s="10">
        <f>IF(Artikel!$B111="","",Artikel!$B111)</f>
        <v/>
      </c>
      <c r="B111" s="10">
        <f>IF($A111="","",T(Artikel!$D111))</f>
        <v/>
      </c>
      <c r="C111" s="18">
        <f>IF($A111="","",SUMIFS(Zugänge!$D$2:$D$501,Zugänge!$B$2:$B$501,$A111,Zugänge!$C$2:$C$501,"Anfang"))</f>
        <v/>
      </c>
      <c r="D111" s="18">
        <f>IF($A111="","",SUMIFS(Zugänge!$D$2:$D$501,Zugänge!$B$2:$B$501,$A111,Zugänge!$C$2:$C$501,"Zukauf"))</f>
        <v/>
      </c>
      <c r="E111" s="18">
        <f>IF($A111="","",SUMIFS(Zugänge!$D$2:$D$501,Zugänge!$B$2:$B$501,$A111,Zugänge!$C$2:$C$501,"Ernte"))</f>
        <v/>
      </c>
      <c r="F111" s="18">
        <f>IF($A111="","",SUMIFS(Zugänge!$D$2:$D$501,Zugänge!$B$2:$B$501,$A111,Zugänge!$C$2:$C$501,"Korrektur"))</f>
        <v/>
      </c>
      <c r="G111" s="18">
        <f>IF($A111="","",SUMIFS(Abgänge!$C$2:$C$601,Abgänge!$B$2:$B$601,$A111))</f>
        <v/>
      </c>
      <c r="H111" s="18">
        <f>IF($A111="","",ROUND(N($C111)+N($D111)+N($E111)+N($F111)-N($G111),2))</f>
        <v/>
      </c>
      <c r="I111" s="18">
        <f>IF($A111="","",IF(SUMIFS(Zugänge!$D$2:$D$501,Zugänge!$B$2:$B$501,$A111,Zugänge!$E$2:$E$501,"&gt;0")=0,"",ROUND(SUMIFS(Zugänge!$F$2:$F$501,Zugänge!$B$2:$B$501,$A111,Zugänge!$E$2:$E$501,"&gt;0")/SUMIFS(Zugänge!$D$2:$D$501,Zugänge!$B$2:$B$501,$A111,Zugänge!$E$2:$E$501,"&gt;0"),2)))</f>
        <v/>
      </c>
      <c r="J111" s="18">
        <f>IF(OR($A111="",N($I111)=0),"",ROUND(N($H111)*N($I111),2))</f>
        <v/>
      </c>
      <c r="K111" s="18">
        <f>IF(OR($A111="",Artikel!$E111=""),"",N(Artikel!$E111))</f>
        <v/>
      </c>
      <c r="L111" s="20">
        <f>IF($A111="","",IFERROR(IF(MAX(_xlfn.MAXIFS(Zugänge!$A$2:$A$501,Zugänge!$B$2:$B$501,$A111),_xlfn.MAXIFS(Abgänge!$A$2:$A$601,Abgänge!$B$2:$B$601,$A111))=0,"",MAX(_xlfn.MAXIFS(Zugänge!$A$2:$A$501,Zugänge!$B$2:$B$501,$A111),_xlfn.MAXIFS(Abgänge!$A$2:$A$601,Abgänge!$B$2:$B$601,$A111))),""))</f>
        <v/>
      </c>
      <c r="M111" s="10">
        <f>IF($A111="","",IF(N($H111)&lt;0,"Bestand negativ",IF(AND($K111&lt;&gt;"",N($H111)&lt;N($K111)),"unter Mindestbestand","")))</f>
        <v/>
      </c>
    </row>
    <row r="112">
      <c r="A112" s="10">
        <f>IF(Artikel!$B112="","",Artikel!$B112)</f>
        <v/>
      </c>
      <c r="B112" s="10">
        <f>IF($A112="","",T(Artikel!$D112))</f>
        <v/>
      </c>
      <c r="C112" s="18">
        <f>IF($A112="","",SUMIFS(Zugänge!$D$2:$D$501,Zugänge!$B$2:$B$501,$A112,Zugänge!$C$2:$C$501,"Anfang"))</f>
        <v/>
      </c>
      <c r="D112" s="18">
        <f>IF($A112="","",SUMIFS(Zugänge!$D$2:$D$501,Zugänge!$B$2:$B$501,$A112,Zugänge!$C$2:$C$501,"Zukauf"))</f>
        <v/>
      </c>
      <c r="E112" s="18">
        <f>IF($A112="","",SUMIFS(Zugänge!$D$2:$D$501,Zugänge!$B$2:$B$501,$A112,Zugänge!$C$2:$C$501,"Ernte"))</f>
        <v/>
      </c>
      <c r="F112" s="18">
        <f>IF($A112="","",SUMIFS(Zugänge!$D$2:$D$501,Zugänge!$B$2:$B$501,$A112,Zugänge!$C$2:$C$501,"Korrektur"))</f>
        <v/>
      </c>
      <c r="G112" s="18">
        <f>IF($A112="","",SUMIFS(Abgänge!$C$2:$C$601,Abgänge!$B$2:$B$601,$A112))</f>
        <v/>
      </c>
      <c r="H112" s="18">
        <f>IF($A112="","",ROUND(N($C112)+N($D112)+N($E112)+N($F112)-N($G112),2))</f>
        <v/>
      </c>
      <c r="I112" s="18">
        <f>IF($A112="","",IF(SUMIFS(Zugänge!$D$2:$D$501,Zugänge!$B$2:$B$501,$A112,Zugänge!$E$2:$E$501,"&gt;0")=0,"",ROUND(SUMIFS(Zugänge!$F$2:$F$501,Zugänge!$B$2:$B$501,$A112,Zugänge!$E$2:$E$501,"&gt;0")/SUMIFS(Zugänge!$D$2:$D$501,Zugänge!$B$2:$B$501,$A112,Zugänge!$E$2:$E$501,"&gt;0"),2)))</f>
        <v/>
      </c>
      <c r="J112" s="18">
        <f>IF(OR($A112="",N($I112)=0),"",ROUND(N($H112)*N($I112),2))</f>
        <v/>
      </c>
      <c r="K112" s="18">
        <f>IF(OR($A112="",Artikel!$E112=""),"",N(Artikel!$E112))</f>
        <v/>
      </c>
      <c r="L112" s="20">
        <f>IF($A112="","",IFERROR(IF(MAX(_xlfn.MAXIFS(Zugänge!$A$2:$A$501,Zugänge!$B$2:$B$501,$A112),_xlfn.MAXIFS(Abgänge!$A$2:$A$601,Abgänge!$B$2:$B$601,$A112))=0,"",MAX(_xlfn.MAXIFS(Zugänge!$A$2:$A$501,Zugänge!$B$2:$B$501,$A112),_xlfn.MAXIFS(Abgänge!$A$2:$A$601,Abgänge!$B$2:$B$601,$A112))),""))</f>
        <v/>
      </c>
      <c r="M112" s="10">
        <f>IF($A112="","",IF(N($H112)&lt;0,"Bestand negativ",IF(AND($K112&lt;&gt;"",N($H112)&lt;N($K112)),"unter Mindestbestand","")))</f>
        <v/>
      </c>
    </row>
    <row r="113">
      <c r="A113" s="10">
        <f>IF(Artikel!$B113="","",Artikel!$B113)</f>
        <v/>
      </c>
      <c r="B113" s="10">
        <f>IF($A113="","",T(Artikel!$D113))</f>
        <v/>
      </c>
      <c r="C113" s="18">
        <f>IF($A113="","",SUMIFS(Zugänge!$D$2:$D$501,Zugänge!$B$2:$B$501,$A113,Zugänge!$C$2:$C$501,"Anfang"))</f>
        <v/>
      </c>
      <c r="D113" s="18">
        <f>IF($A113="","",SUMIFS(Zugänge!$D$2:$D$501,Zugänge!$B$2:$B$501,$A113,Zugänge!$C$2:$C$501,"Zukauf"))</f>
        <v/>
      </c>
      <c r="E113" s="18">
        <f>IF($A113="","",SUMIFS(Zugänge!$D$2:$D$501,Zugänge!$B$2:$B$501,$A113,Zugänge!$C$2:$C$501,"Ernte"))</f>
        <v/>
      </c>
      <c r="F113" s="18">
        <f>IF($A113="","",SUMIFS(Zugänge!$D$2:$D$501,Zugänge!$B$2:$B$501,$A113,Zugänge!$C$2:$C$501,"Korrektur"))</f>
        <v/>
      </c>
      <c r="G113" s="18">
        <f>IF($A113="","",SUMIFS(Abgänge!$C$2:$C$601,Abgänge!$B$2:$B$601,$A113))</f>
        <v/>
      </c>
      <c r="H113" s="18">
        <f>IF($A113="","",ROUND(N($C113)+N($D113)+N($E113)+N($F113)-N($G113),2))</f>
        <v/>
      </c>
      <c r="I113" s="18">
        <f>IF($A113="","",IF(SUMIFS(Zugänge!$D$2:$D$501,Zugänge!$B$2:$B$501,$A113,Zugänge!$E$2:$E$501,"&gt;0")=0,"",ROUND(SUMIFS(Zugänge!$F$2:$F$501,Zugänge!$B$2:$B$501,$A113,Zugänge!$E$2:$E$501,"&gt;0")/SUMIFS(Zugänge!$D$2:$D$501,Zugänge!$B$2:$B$501,$A113,Zugänge!$E$2:$E$501,"&gt;0"),2)))</f>
        <v/>
      </c>
      <c r="J113" s="18">
        <f>IF(OR($A113="",N($I113)=0),"",ROUND(N($H113)*N($I113),2))</f>
        <v/>
      </c>
      <c r="K113" s="18">
        <f>IF(OR($A113="",Artikel!$E113=""),"",N(Artikel!$E113))</f>
        <v/>
      </c>
      <c r="L113" s="20">
        <f>IF($A113="","",IFERROR(IF(MAX(_xlfn.MAXIFS(Zugänge!$A$2:$A$501,Zugänge!$B$2:$B$501,$A113),_xlfn.MAXIFS(Abgänge!$A$2:$A$601,Abgänge!$B$2:$B$601,$A113))=0,"",MAX(_xlfn.MAXIFS(Zugänge!$A$2:$A$501,Zugänge!$B$2:$B$501,$A113),_xlfn.MAXIFS(Abgänge!$A$2:$A$601,Abgänge!$B$2:$B$601,$A113))),""))</f>
        <v/>
      </c>
      <c r="M113" s="10">
        <f>IF($A113="","",IF(N($H113)&lt;0,"Bestand negativ",IF(AND($K113&lt;&gt;"",N($H113)&lt;N($K113)),"unter Mindestbestand","")))</f>
        <v/>
      </c>
    </row>
    <row r="114">
      <c r="A114" s="10">
        <f>IF(Artikel!$B114="","",Artikel!$B114)</f>
        <v/>
      </c>
      <c r="B114" s="10">
        <f>IF($A114="","",T(Artikel!$D114))</f>
        <v/>
      </c>
      <c r="C114" s="18">
        <f>IF($A114="","",SUMIFS(Zugänge!$D$2:$D$501,Zugänge!$B$2:$B$501,$A114,Zugänge!$C$2:$C$501,"Anfang"))</f>
        <v/>
      </c>
      <c r="D114" s="18">
        <f>IF($A114="","",SUMIFS(Zugänge!$D$2:$D$501,Zugänge!$B$2:$B$501,$A114,Zugänge!$C$2:$C$501,"Zukauf"))</f>
        <v/>
      </c>
      <c r="E114" s="18">
        <f>IF($A114="","",SUMIFS(Zugänge!$D$2:$D$501,Zugänge!$B$2:$B$501,$A114,Zugänge!$C$2:$C$501,"Ernte"))</f>
        <v/>
      </c>
      <c r="F114" s="18">
        <f>IF($A114="","",SUMIFS(Zugänge!$D$2:$D$501,Zugänge!$B$2:$B$501,$A114,Zugänge!$C$2:$C$501,"Korrektur"))</f>
        <v/>
      </c>
      <c r="G114" s="18">
        <f>IF($A114="","",SUMIFS(Abgänge!$C$2:$C$601,Abgänge!$B$2:$B$601,$A114))</f>
        <v/>
      </c>
      <c r="H114" s="18">
        <f>IF($A114="","",ROUND(N($C114)+N($D114)+N($E114)+N($F114)-N($G114),2))</f>
        <v/>
      </c>
      <c r="I114" s="18">
        <f>IF($A114="","",IF(SUMIFS(Zugänge!$D$2:$D$501,Zugänge!$B$2:$B$501,$A114,Zugänge!$E$2:$E$501,"&gt;0")=0,"",ROUND(SUMIFS(Zugänge!$F$2:$F$501,Zugänge!$B$2:$B$501,$A114,Zugänge!$E$2:$E$501,"&gt;0")/SUMIFS(Zugänge!$D$2:$D$501,Zugänge!$B$2:$B$501,$A114,Zugänge!$E$2:$E$501,"&gt;0"),2)))</f>
        <v/>
      </c>
      <c r="J114" s="18">
        <f>IF(OR($A114="",N($I114)=0),"",ROUND(N($H114)*N($I114),2))</f>
        <v/>
      </c>
      <c r="K114" s="18">
        <f>IF(OR($A114="",Artikel!$E114=""),"",N(Artikel!$E114))</f>
        <v/>
      </c>
      <c r="L114" s="20">
        <f>IF($A114="","",IFERROR(IF(MAX(_xlfn.MAXIFS(Zugänge!$A$2:$A$501,Zugänge!$B$2:$B$501,$A114),_xlfn.MAXIFS(Abgänge!$A$2:$A$601,Abgänge!$B$2:$B$601,$A114))=0,"",MAX(_xlfn.MAXIFS(Zugänge!$A$2:$A$501,Zugänge!$B$2:$B$501,$A114),_xlfn.MAXIFS(Abgänge!$A$2:$A$601,Abgänge!$B$2:$B$601,$A114))),""))</f>
        <v/>
      </c>
      <c r="M114" s="10">
        <f>IF($A114="","",IF(N($H114)&lt;0,"Bestand negativ",IF(AND($K114&lt;&gt;"",N($H114)&lt;N($K114)),"unter Mindestbestand","")))</f>
        <v/>
      </c>
    </row>
    <row r="115">
      <c r="A115" s="10">
        <f>IF(Artikel!$B115="","",Artikel!$B115)</f>
        <v/>
      </c>
      <c r="B115" s="10">
        <f>IF($A115="","",T(Artikel!$D115))</f>
        <v/>
      </c>
      <c r="C115" s="18">
        <f>IF($A115="","",SUMIFS(Zugänge!$D$2:$D$501,Zugänge!$B$2:$B$501,$A115,Zugänge!$C$2:$C$501,"Anfang"))</f>
        <v/>
      </c>
      <c r="D115" s="18">
        <f>IF($A115="","",SUMIFS(Zugänge!$D$2:$D$501,Zugänge!$B$2:$B$501,$A115,Zugänge!$C$2:$C$501,"Zukauf"))</f>
        <v/>
      </c>
      <c r="E115" s="18">
        <f>IF($A115="","",SUMIFS(Zugänge!$D$2:$D$501,Zugänge!$B$2:$B$501,$A115,Zugänge!$C$2:$C$501,"Ernte"))</f>
        <v/>
      </c>
      <c r="F115" s="18">
        <f>IF($A115="","",SUMIFS(Zugänge!$D$2:$D$501,Zugänge!$B$2:$B$501,$A115,Zugänge!$C$2:$C$501,"Korrektur"))</f>
        <v/>
      </c>
      <c r="G115" s="18">
        <f>IF($A115="","",SUMIFS(Abgänge!$C$2:$C$601,Abgänge!$B$2:$B$601,$A115))</f>
        <v/>
      </c>
      <c r="H115" s="18">
        <f>IF($A115="","",ROUND(N($C115)+N($D115)+N($E115)+N($F115)-N($G115),2))</f>
        <v/>
      </c>
      <c r="I115" s="18">
        <f>IF($A115="","",IF(SUMIFS(Zugänge!$D$2:$D$501,Zugänge!$B$2:$B$501,$A115,Zugänge!$E$2:$E$501,"&gt;0")=0,"",ROUND(SUMIFS(Zugänge!$F$2:$F$501,Zugänge!$B$2:$B$501,$A115,Zugänge!$E$2:$E$501,"&gt;0")/SUMIFS(Zugänge!$D$2:$D$501,Zugänge!$B$2:$B$501,$A115,Zugänge!$E$2:$E$501,"&gt;0"),2)))</f>
        <v/>
      </c>
      <c r="J115" s="18">
        <f>IF(OR($A115="",N($I115)=0),"",ROUND(N($H115)*N($I115),2))</f>
        <v/>
      </c>
      <c r="K115" s="18">
        <f>IF(OR($A115="",Artikel!$E115=""),"",N(Artikel!$E115))</f>
        <v/>
      </c>
      <c r="L115" s="20">
        <f>IF($A115="","",IFERROR(IF(MAX(_xlfn.MAXIFS(Zugänge!$A$2:$A$501,Zugänge!$B$2:$B$501,$A115),_xlfn.MAXIFS(Abgänge!$A$2:$A$601,Abgänge!$B$2:$B$601,$A115))=0,"",MAX(_xlfn.MAXIFS(Zugänge!$A$2:$A$501,Zugänge!$B$2:$B$501,$A115),_xlfn.MAXIFS(Abgänge!$A$2:$A$601,Abgänge!$B$2:$B$601,$A115))),""))</f>
        <v/>
      </c>
      <c r="M115" s="10">
        <f>IF($A115="","",IF(N($H115)&lt;0,"Bestand negativ",IF(AND($K115&lt;&gt;"",N($H115)&lt;N($K115)),"unter Mindestbestand","")))</f>
        <v/>
      </c>
    </row>
    <row r="116">
      <c r="A116" s="10">
        <f>IF(Artikel!$B116="","",Artikel!$B116)</f>
        <v/>
      </c>
      <c r="B116" s="10">
        <f>IF($A116="","",T(Artikel!$D116))</f>
        <v/>
      </c>
      <c r="C116" s="18">
        <f>IF($A116="","",SUMIFS(Zugänge!$D$2:$D$501,Zugänge!$B$2:$B$501,$A116,Zugänge!$C$2:$C$501,"Anfang"))</f>
        <v/>
      </c>
      <c r="D116" s="18">
        <f>IF($A116="","",SUMIFS(Zugänge!$D$2:$D$501,Zugänge!$B$2:$B$501,$A116,Zugänge!$C$2:$C$501,"Zukauf"))</f>
        <v/>
      </c>
      <c r="E116" s="18">
        <f>IF($A116="","",SUMIFS(Zugänge!$D$2:$D$501,Zugänge!$B$2:$B$501,$A116,Zugänge!$C$2:$C$501,"Ernte"))</f>
        <v/>
      </c>
      <c r="F116" s="18">
        <f>IF($A116="","",SUMIFS(Zugänge!$D$2:$D$501,Zugänge!$B$2:$B$501,$A116,Zugänge!$C$2:$C$501,"Korrektur"))</f>
        <v/>
      </c>
      <c r="G116" s="18">
        <f>IF($A116="","",SUMIFS(Abgänge!$C$2:$C$601,Abgänge!$B$2:$B$601,$A116))</f>
        <v/>
      </c>
      <c r="H116" s="18">
        <f>IF($A116="","",ROUND(N($C116)+N($D116)+N($E116)+N($F116)-N($G116),2))</f>
        <v/>
      </c>
      <c r="I116" s="18">
        <f>IF($A116="","",IF(SUMIFS(Zugänge!$D$2:$D$501,Zugänge!$B$2:$B$501,$A116,Zugänge!$E$2:$E$501,"&gt;0")=0,"",ROUND(SUMIFS(Zugänge!$F$2:$F$501,Zugänge!$B$2:$B$501,$A116,Zugänge!$E$2:$E$501,"&gt;0")/SUMIFS(Zugänge!$D$2:$D$501,Zugänge!$B$2:$B$501,$A116,Zugänge!$E$2:$E$501,"&gt;0"),2)))</f>
        <v/>
      </c>
      <c r="J116" s="18">
        <f>IF(OR($A116="",N($I116)=0),"",ROUND(N($H116)*N($I116),2))</f>
        <v/>
      </c>
      <c r="K116" s="18">
        <f>IF(OR($A116="",Artikel!$E116=""),"",N(Artikel!$E116))</f>
        <v/>
      </c>
      <c r="L116" s="20">
        <f>IF($A116="","",IFERROR(IF(MAX(_xlfn.MAXIFS(Zugänge!$A$2:$A$501,Zugänge!$B$2:$B$501,$A116),_xlfn.MAXIFS(Abgänge!$A$2:$A$601,Abgänge!$B$2:$B$601,$A116))=0,"",MAX(_xlfn.MAXIFS(Zugänge!$A$2:$A$501,Zugänge!$B$2:$B$501,$A116),_xlfn.MAXIFS(Abgänge!$A$2:$A$601,Abgänge!$B$2:$B$601,$A116))),""))</f>
        <v/>
      </c>
      <c r="M116" s="10">
        <f>IF($A116="","",IF(N($H116)&lt;0,"Bestand negativ",IF(AND($K116&lt;&gt;"",N($H116)&lt;N($K116)),"unter Mindestbestand","")))</f>
        <v/>
      </c>
    </row>
    <row r="117">
      <c r="A117" s="10">
        <f>IF(Artikel!$B117="","",Artikel!$B117)</f>
        <v/>
      </c>
      <c r="B117" s="10">
        <f>IF($A117="","",T(Artikel!$D117))</f>
        <v/>
      </c>
      <c r="C117" s="18">
        <f>IF($A117="","",SUMIFS(Zugänge!$D$2:$D$501,Zugänge!$B$2:$B$501,$A117,Zugänge!$C$2:$C$501,"Anfang"))</f>
        <v/>
      </c>
      <c r="D117" s="18">
        <f>IF($A117="","",SUMIFS(Zugänge!$D$2:$D$501,Zugänge!$B$2:$B$501,$A117,Zugänge!$C$2:$C$501,"Zukauf"))</f>
        <v/>
      </c>
      <c r="E117" s="18">
        <f>IF($A117="","",SUMIFS(Zugänge!$D$2:$D$501,Zugänge!$B$2:$B$501,$A117,Zugänge!$C$2:$C$501,"Ernte"))</f>
        <v/>
      </c>
      <c r="F117" s="18">
        <f>IF($A117="","",SUMIFS(Zugänge!$D$2:$D$501,Zugänge!$B$2:$B$501,$A117,Zugänge!$C$2:$C$501,"Korrektur"))</f>
        <v/>
      </c>
      <c r="G117" s="18">
        <f>IF($A117="","",SUMIFS(Abgänge!$C$2:$C$601,Abgänge!$B$2:$B$601,$A117))</f>
        <v/>
      </c>
      <c r="H117" s="18">
        <f>IF($A117="","",ROUND(N($C117)+N($D117)+N($E117)+N($F117)-N($G117),2))</f>
        <v/>
      </c>
      <c r="I117" s="18">
        <f>IF($A117="","",IF(SUMIFS(Zugänge!$D$2:$D$501,Zugänge!$B$2:$B$501,$A117,Zugänge!$E$2:$E$501,"&gt;0")=0,"",ROUND(SUMIFS(Zugänge!$F$2:$F$501,Zugänge!$B$2:$B$501,$A117,Zugänge!$E$2:$E$501,"&gt;0")/SUMIFS(Zugänge!$D$2:$D$501,Zugänge!$B$2:$B$501,$A117,Zugänge!$E$2:$E$501,"&gt;0"),2)))</f>
        <v/>
      </c>
      <c r="J117" s="18">
        <f>IF(OR($A117="",N($I117)=0),"",ROUND(N($H117)*N($I117),2))</f>
        <v/>
      </c>
      <c r="K117" s="18">
        <f>IF(OR($A117="",Artikel!$E117=""),"",N(Artikel!$E117))</f>
        <v/>
      </c>
      <c r="L117" s="20">
        <f>IF($A117="","",IFERROR(IF(MAX(_xlfn.MAXIFS(Zugänge!$A$2:$A$501,Zugänge!$B$2:$B$501,$A117),_xlfn.MAXIFS(Abgänge!$A$2:$A$601,Abgänge!$B$2:$B$601,$A117))=0,"",MAX(_xlfn.MAXIFS(Zugänge!$A$2:$A$501,Zugänge!$B$2:$B$501,$A117),_xlfn.MAXIFS(Abgänge!$A$2:$A$601,Abgänge!$B$2:$B$601,$A117))),""))</f>
        <v/>
      </c>
      <c r="M117" s="10">
        <f>IF($A117="","",IF(N($H117)&lt;0,"Bestand negativ",IF(AND($K117&lt;&gt;"",N($H117)&lt;N($K117)),"unter Mindestbestand","")))</f>
        <v/>
      </c>
    </row>
    <row r="118">
      <c r="A118" s="10">
        <f>IF(Artikel!$B118="","",Artikel!$B118)</f>
        <v/>
      </c>
      <c r="B118" s="10">
        <f>IF($A118="","",T(Artikel!$D118))</f>
        <v/>
      </c>
      <c r="C118" s="18">
        <f>IF($A118="","",SUMIFS(Zugänge!$D$2:$D$501,Zugänge!$B$2:$B$501,$A118,Zugänge!$C$2:$C$501,"Anfang"))</f>
        <v/>
      </c>
      <c r="D118" s="18">
        <f>IF($A118="","",SUMIFS(Zugänge!$D$2:$D$501,Zugänge!$B$2:$B$501,$A118,Zugänge!$C$2:$C$501,"Zukauf"))</f>
        <v/>
      </c>
      <c r="E118" s="18">
        <f>IF($A118="","",SUMIFS(Zugänge!$D$2:$D$501,Zugänge!$B$2:$B$501,$A118,Zugänge!$C$2:$C$501,"Ernte"))</f>
        <v/>
      </c>
      <c r="F118" s="18">
        <f>IF($A118="","",SUMIFS(Zugänge!$D$2:$D$501,Zugänge!$B$2:$B$501,$A118,Zugänge!$C$2:$C$501,"Korrektur"))</f>
        <v/>
      </c>
      <c r="G118" s="18">
        <f>IF($A118="","",SUMIFS(Abgänge!$C$2:$C$601,Abgänge!$B$2:$B$601,$A118))</f>
        <v/>
      </c>
      <c r="H118" s="18">
        <f>IF($A118="","",ROUND(N($C118)+N($D118)+N($E118)+N($F118)-N($G118),2))</f>
        <v/>
      </c>
      <c r="I118" s="18">
        <f>IF($A118="","",IF(SUMIFS(Zugänge!$D$2:$D$501,Zugänge!$B$2:$B$501,$A118,Zugänge!$E$2:$E$501,"&gt;0")=0,"",ROUND(SUMIFS(Zugänge!$F$2:$F$501,Zugänge!$B$2:$B$501,$A118,Zugänge!$E$2:$E$501,"&gt;0")/SUMIFS(Zugänge!$D$2:$D$501,Zugänge!$B$2:$B$501,$A118,Zugänge!$E$2:$E$501,"&gt;0"),2)))</f>
        <v/>
      </c>
      <c r="J118" s="18">
        <f>IF(OR($A118="",N($I118)=0),"",ROUND(N($H118)*N($I118),2))</f>
        <v/>
      </c>
      <c r="K118" s="18">
        <f>IF(OR($A118="",Artikel!$E118=""),"",N(Artikel!$E118))</f>
        <v/>
      </c>
      <c r="L118" s="20">
        <f>IF($A118="","",IFERROR(IF(MAX(_xlfn.MAXIFS(Zugänge!$A$2:$A$501,Zugänge!$B$2:$B$501,$A118),_xlfn.MAXIFS(Abgänge!$A$2:$A$601,Abgänge!$B$2:$B$601,$A118))=0,"",MAX(_xlfn.MAXIFS(Zugänge!$A$2:$A$501,Zugänge!$B$2:$B$501,$A118),_xlfn.MAXIFS(Abgänge!$A$2:$A$601,Abgänge!$B$2:$B$601,$A118))),""))</f>
        <v/>
      </c>
      <c r="M118" s="10">
        <f>IF($A118="","",IF(N($H118)&lt;0,"Bestand negativ",IF(AND($K118&lt;&gt;"",N($H118)&lt;N($K118)),"unter Mindestbestand","")))</f>
        <v/>
      </c>
    </row>
    <row r="119">
      <c r="A119" s="10">
        <f>IF(Artikel!$B119="","",Artikel!$B119)</f>
        <v/>
      </c>
      <c r="B119" s="10">
        <f>IF($A119="","",T(Artikel!$D119))</f>
        <v/>
      </c>
      <c r="C119" s="18">
        <f>IF($A119="","",SUMIFS(Zugänge!$D$2:$D$501,Zugänge!$B$2:$B$501,$A119,Zugänge!$C$2:$C$501,"Anfang"))</f>
        <v/>
      </c>
      <c r="D119" s="18">
        <f>IF($A119="","",SUMIFS(Zugänge!$D$2:$D$501,Zugänge!$B$2:$B$501,$A119,Zugänge!$C$2:$C$501,"Zukauf"))</f>
        <v/>
      </c>
      <c r="E119" s="18">
        <f>IF($A119="","",SUMIFS(Zugänge!$D$2:$D$501,Zugänge!$B$2:$B$501,$A119,Zugänge!$C$2:$C$501,"Ernte"))</f>
        <v/>
      </c>
      <c r="F119" s="18">
        <f>IF($A119="","",SUMIFS(Zugänge!$D$2:$D$501,Zugänge!$B$2:$B$501,$A119,Zugänge!$C$2:$C$501,"Korrektur"))</f>
        <v/>
      </c>
      <c r="G119" s="18">
        <f>IF($A119="","",SUMIFS(Abgänge!$C$2:$C$601,Abgänge!$B$2:$B$601,$A119))</f>
        <v/>
      </c>
      <c r="H119" s="18">
        <f>IF($A119="","",ROUND(N($C119)+N($D119)+N($E119)+N($F119)-N($G119),2))</f>
        <v/>
      </c>
      <c r="I119" s="18">
        <f>IF($A119="","",IF(SUMIFS(Zugänge!$D$2:$D$501,Zugänge!$B$2:$B$501,$A119,Zugänge!$E$2:$E$501,"&gt;0")=0,"",ROUND(SUMIFS(Zugänge!$F$2:$F$501,Zugänge!$B$2:$B$501,$A119,Zugänge!$E$2:$E$501,"&gt;0")/SUMIFS(Zugänge!$D$2:$D$501,Zugänge!$B$2:$B$501,$A119,Zugänge!$E$2:$E$501,"&gt;0"),2)))</f>
        <v/>
      </c>
      <c r="J119" s="18">
        <f>IF(OR($A119="",N($I119)=0),"",ROUND(N($H119)*N($I119),2))</f>
        <v/>
      </c>
      <c r="K119" s="18">
        <f>IF(OR($A119="",Artikel!$E119=""),"",N(Artikel!$E119))</f>
        <v/>
      </c>
      <c r="L119" s="20">
        <f>IF($A119="","",IFERROR(IF(MAX(_xlfn.MAXIFS(Zugänge!$A$2:$A$501,Zugänge!$B$2:$B$501,$A119),_xlfn.MAXIFS(Abgänge!$A$2:$A$601,Abgänge!$B$2:$B$601,$A119))=0,"",MAX(_xlfn.MAXIFS(Zugänge!$A$2:$A$501,Zugänge!$B$2:$B$501,$A119),_xlfn.MAXIFS(Abgänge!$A$2:$A$601,Abgänge!$B$2:$B$601,$A119))),""))</f>
        <v/>
      </c>
      <c r="M119" s="10">
        <f>IF($A119="","",IF(N($H119)&lt;0,"Bestand negativ",IF(AND($K119&lt;&gt;"",N($H119)&lt;N($K119)),"unter Mindestbestand","")))</f>
        <v/>
      </c>
    </row>
    <row r="120">
      <c r="A120" s="10">
        <f>IF(Artikel!$B120="","",Artikel!$B120)</f>
        <v/>
      </c>
      <c r="B120" s="10">
        <f>IF($A120="","",T(Artikel!$D120))</f>
        <v/>
      </c>
      <c r="C120" s="18">
        <f>IF($A120="","",SUMIFS(Zugänge!$D$2:$D$501,Zugänge!$B$2:$B$501,$A120,Zugänge!$C$2:$C$501,"Anfang"))</f>
        <v/>
      </c>
      <c r="D120" s="18">
        <f>IF($A120="","",SUMIFS(Zugänge!$D$2:$D$501,Zugänge!$B$2:$B$501,$A120,Zugänge!$C$2:$C$501,"Zukauf"))</f>
        <v/>
      </c>
      <c r="E120" s="18">
        <f>IF($A120="","",SUMIFS(Zugänge!$D$2:$D$501,Zugänge!$B$2:$B$501,$A120,Zugänge!$C$2:$C$501,"Ernte"))</f>
        <v/>
      </c>
      <c r="F120" s="18">
        <f>IF($A120="","",SUMIFS(Zugänge!$D$2:$D$501,Zugänge!$B$2:$B$501,$A120,Zugänge!$C$2:$C$501,"Korrektur"))</f>
        <v/>
      </c>
      <c r="G120" s="18">
        <f>IF($A120="","",SUMIFS(Abgänge!$C$2:$C$601,Abgänge!$B$2:$B$601,$A120))</f>
        <v/>
      </c>
      <c r="H120" s="18">
        <f>IF($A120="","",ROUND(N($C120)+N($D120)+N($E120)+N($F120)-N($G120),2))</f>
        <v/>
      </c>
      <c r="I120" s="18">
        <f>IF($A120="","",IF(SUMIFS(Zugänge!$D$2:$D$501,Zugänge!$B$2:$B$501,$A120,Zugänge!$E$2:$E$501,"&gt;0")=0,"",ROUND(SUMIFS(Zugänge!$F$2:$F$501,Zugänge!$B$2:$B$501,$A120,Zugänge!$E$2:$E$501,"&gt;0")/SUMIFS(Zugänge!$D$2:$D$501,Zugänge!$B$2:$B$501,$A120,Zugänge!$E$2:$E$501,"&gt;0"),2)))</f>
        <v/>
      </c>
      <c r="J120" s="18">
        <f>IF(OR($A120="",N($I120)=0),"",ROUND(N($H120)*N($I120),2))</f>
        <v/>
      </c>
      <c r="K120" s="18">
        <f>IF(OR($A120="",Artikel!$E120=""),"",N(Artikel!$E120))</f>
        <v/>
      </c>
      <c r="L120" s="20">
        <f>IF($A120="","",IFERROR(IF(MAX(_xlfn.MAXIFS(Zugänge!$A$2:$A$501,Zugänge!$B$2:$B$501,$A120),_xlfn.MAXIFS(Abgänge!$A$2:$A$601,Abgänge!$B$2:$B$601,$A120))=0,"",MAX(_xlfn.MAXIFS(Zugänge!$A$2:$A$501,Zugänge!$B$2:$B$501,$A120),_xlfn.MAXIFS(Abgänge!$A$2:$A$601,Abgänge!$B$2:$B$601,$A120))),""))</f>
        <v/>
      </c>
      <c r="M120" s="10">
        <f>IF($A120="","",IF(N($H120)&lt;0,"Bestand negativ",IF(AND($K120&lt;&gt;"",N($H120)&lt;N($K120)),"unter Mindestbestand","")))</f>
        <v/>
      </c>
    </row>
    <row r="121">
      <c r="A121" s="10">
        <f>IF(Artikel!$B121="","",Artikel!$B121)</f>
        <v/>
      </c>
      <c r="B121" s="10">
        <f>IF($A121="","",T(Artikel!$D121))</f>
        <v/>
      </c>
      <c r="C121" s="18">
        <f>IF($A121="","",SUMIFS(Zugänge!$D$2:$D$501,Zugänge!$B$2:$B$501,$A121,Zugänge!$C$2:$C$501,"Anfang"))</f>
        <v/>
      </c>
      <c r="D121" s="18">
        <f>IF($A121="","",SUMIFS(Zugänge!$D$2:$D$501,Zugänge!$B$2:$B$501,$A121,Zugänge!$C$2:$C$501,"Zukauf"))</f>
        <v/>
      </c>
      <c r="E121" s="18">
        <f>IF($A121="","",SUMIFS(Zugänge!$D$2:$D$501,Zugänge!$B$2:$B$501,$A121,Zugänge!$C$2:$C$501,"Ernte"))</f>
        <v/>
      </c>
      <c r="F121" s="18">
        <f>IF($A121="","",SUMIFS(Zugänge!$D$2:$D$501,Zugänge!$B$2:$B$501,$A121,Zugänge!$C$2:$C$501,"Korrektur"))</f>
        <v/>
      </c>
      <c r="G121" s="18">
        <f>IF($A121="","",SUMIFS(Abgänge!$C$2:$C$601,Abgänge!$B$2:$B$601,$A121))</f>
        <v/>
      </c>
      <c r="H121" s="18">
        <f>IF($A121="","",ROUND(N($C121)+N($D121)+N($E121)+N($F121)-N($G121),2))</f>
        <v/>
      </c>
      <c r="I121" s="18">
        <f>IF($A121="","",IF(SUMIFS(Zugänge!$D$2:$D$501,Zugänge!$B$2:$B$501,$A121,Zugänge!$E$2:$E$501,"&gt;0")=0,"",ROUND(SUMIFS(Zugänge!$F$2:$F$501,Zugänge!$B$2:$B$501,$A121,Zugänge!$E$2:$E$501,"&gt;0")/SUMIFS(Zugänge!$D$2:$D$501,Zugänge!$B$2:$B$501,$A121,Zugänge!$E$2:$E$501,"&gt;0"),2)))</f>
        <v/>
      </c>
      <c r="J121" s="18">
        <f>IF(OR($A121="",N($I121)=0),"",ROUND(N($H121)*N($I121),2))</f>
        <v/>
      </c>
      <c r="K121" s="18">
        <f>IF(OR($A121="",Artikel!$E121=""),"",N(Artikel!$E121))</f>
        <v/>
      </c>
      <c r="L121" s="20">
        <f>IF($A121="","",IFERROR(IF(MAX(_xlfn.MAXIFS(Zugänge!$A$2:$A$501,Zugänge!$B$2:$B$501,$A121),_xlfn.MAXIFS(Abgänge!$A$2:$A$601,Abgänge!$B$2:$B$601,$A121))=0,"",MAX(_xlfn.MAXIFS(Zugänge!$A$2:$A$501,Zugänge!$B$2:$B$501,$A121),_xlfn.MAXIFS(Abgänge!$A$2:$A$601,Abgänge!$B$2:$B$601,$A121))),""))</f>
        <v/>
      </c>
      <c r="M121" s="10">
        <f>IF($A121="","",IF(N($H121)&lt;0,"Bestand negativ",IF(AND($K121&lt;&gt;"",N($H121)&lt;N($K121)),"unter Mindestbestand","")))</f>
        <v/>
      </c>
    </row>
    <row r="123">
      <c r="A123" s="21" t="inlineStr">
        <is>
          <t>Betrieb gesamt</t>
        </is>
      </c>
      <c r="J123" s="22">
        <f>SUM(J2:J121)</f>
        <v/>
      </c>
    </row>
    <row r="124">
      <c r="A124" s="23" t="inlineStr">
        <is>
          <t>Ein negativer Bestand ist kein Rechenfehler. Es fehlt ein Zugang, oder eine Abgangsmenge ist zu hoch.</t>
        </is>
      </c>
    </row>
  </sheetData>
  <autoFilter ref="A1:M121"/>
  <mergeCells count="1">
    <mergeCell ref="A124:J124"/>
  </mergeCell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B2:F23"/>
  <sheetViews>
    <sheetView showGridLines="0" workbookViewId="0">
      <selection activeCell="A1" sqref="A1"/>
    </sheetView>
  </sheetViews>
  <sheetFormatPr baseColWidth="8" defaultRowHeight="15"/>
  <cols>
    <col width="3" customWidth="1" min="1" max="1"/>
    <col width="30" customWidth="1" min="2" max="2"/>
    <col width="40" customWidth="1" min="3" max="3"/>
    <col width="14" customWidth="1" min="4" max="4"/>
    <col width="18" customWidth="1" min="5" max="5"/>
    <col width="4" customWidth="1" min="6" max="6"/>
  </cols>
  <sheetData>
    <row r="2">
      <c r="B2" s="1" t="inlineStr">
        <is>
          <t>Was diese Datei nicht kann</t>
        </is>
      </c>
    </row>
    <row r="4">
      <c r="B4" s="4" t="inlineStr">
        <is>
          <t>Sie führt den Bestand je Artikel. Drei Dinge kann sie nicht:</t>
        </is>
      </c>
    </row>
    <row r="5"/>
    <row r="6"/>
    <row r="8" ht="46" customHeight="1">
      <c r="B8" s="3" t="inlineStr">
        <is>
          <t>Chargen auseinanderhalten</t>
        </is>
      </c>
      <c r="C8" s="4" t="inlineStr">
        <is>
          <t>Ein Artikel ist eine Zeile. Welche Charge auf welchem Schlag gelandet ist, steht hier nicht. Für die Bio-Kontrolle führt der Warenstromnachweis die Belege je Partie.</t>
        </is>
      </c>
    </row>
    <row r="9" ht="46" customHeight="1">
      <c r="B9" s="3" t="inlineStr">
        <is>
          <t>Die Inventur ersetzen</t>
        </is>
      </c>
      <c r="C9" s="4" t="inlineStr">
        <is>
          <t>Sie rechnet, was gebucht wurde. Ob es auch im Lager steht, sagt nur das Nachzählen. Die Differenz buchst du als „Korrektur“ — dann stimmt der Bestand wieder mit der Halle überein.</t>
        </is>
      </c>
    </row>
    <row r="10" ht="46" customHeight="1">
      <c r="B10" s="3" t="inlineStr">
        <is>
          <t>Alles bewerten</t>
        </is>
      </c>
      <c r="C10" s="4" t="inlineStr">
        <is>
          <t>Eingelagerte Ernte hat keinen Einkaufspreis. Diese Bestände bleiben in der Wertspalte leer. Das ist Absicht: eine erfundene Bewertung ist schlimmer als keine.</t>
        </is>
      </c>
    </row>
    <row r="12" ht="16" customHeight="1">
      <c r="B12" s="24" t="n"/>
      <c r="C12" s="24" t="n"/>
      <c r="D12" s="24" t="n"/>
      <c r="E12" s="24" t="n"/>
      <c r="F12" s="24" t="n"/>
    </row>
    <row r="13" ht="34" customHeight="1">
      <c r="B13" s="24" t="n"/>
      <c r="C13" s="24" t="n"/>
      <c r="D13" s="24" t="n"/>
      <c r="E13" s="24" t="n"/>
      <c r="F13" s="24" t="n"/>
    </row>
    <row r="14" ht="10" customHeight="1">
      <c r="B14" s="24" t="n"/>
      <c r="C14" s="24" t="n"/>
      <c r="D14" s="24" t="n"/>
      <c r="E14" s="24" t="n"/>
      <c r="F14" s="24" t="n"/>
    </row>
    <row r="15" ht="6" customHeight="1">
      <c r="B15" s="24" t="n"/>
      <c r="C15" s="24" t="n"/>
      <c r="D15" s="24" t="n"/>
      <c r="E15" s="24" t="n"/>
      <c r="F15" s="24" t="n"/>
    </row>
    <row r="16">
      <c r="B16" s="25" t="inlineStr">
        <is>
          <t>Im Hofbuch fällt der Abgang beim Buchen der Maßnahme an, statt getrennt geführt zu werden. Die Vorlage hier bleibt kostenlos.</t>
        </is>
      </c>
      <c r="D16" s="24" t="n"/>
      <c r="E16" s="24" t="n"/>
      <c r="F16" s="24" t="n"/>
    </row>
    <row r="17">
      <c r="D17" s="24" t="n"/>
      <c r="E17" s="24" t="n"/>
      <c r="F17" s="24" t="n"/>
    </row>
    <row r="18">
      <c r="D18" s="24" t="n"/>
      <c r="E18" s="24" t="n"/>
      <c r="F18" s="24" t="n"/>
    </row>
    <row r="19">
      <c r="B19" s="26" t="inlineStr">
        <is>
          <t>hofbuch.de/vorlagen</t>
        </is>
      </c>
      <c r="C19" s="24" t="n"/>
      <c r="D19" s="24" t="n"/>
      <c r="E19" s="27" t="inlineStr">
        <is>
          <t>Alle Vorlagen, kostenlos</t>
        </is>
      </c>
      <c r="F19" s="24" t="n"/>
    </row>
    <row r="20" ht="10" customHeight="1">
      <c r="B20" s="24" t="n"/>
      <c r="C20" s="24" t="n"/>
      <c r="D20" s="24" t="n"/>
      <c r="E20" s="24" t="n"/>
      <c r="F20" s="24" t="n"/>
    </row>
    <row r="23">
      <c r="B23" s="2" t="inlineStr">
        <is>
          <t>Version 1.0 · Stand 23.08.2026 · Keine Rechtsberatung.</t>
        </is>
      </c>
    </row>
  </sheetData>
  <mergeCells count="5">
    <mergeCell ref="B16:C18"/>
    <mergeCell ref="B4:E6"/>
    <mergeCell ref="C8:E8"/>
    <mergeCell ref="C9:E9"/>
    <mergeCell ref="C10:E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2026-08-23T18:55:13Z</dcterms:created>
  <dcterms:modified xmlns:dcterms="http://purl.org/dc/terms/" xmlns:xsi="http://www.w3.org/2001/XMLSchema-instance" xsi:type="dcterms:W3CDTF">2026-08-23T18:55:14Z</dcterms:modified>
</cp:coreProperties>
</file>