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comments/comment1.xml" ContentType="application/vnd.openxmlformats-officedocument.spreadsheetml.comments+xml"/>
  <Override PartName="/xl/worksheets/sheet5.xml" ContentType="application/vnd.openxmlformats-officedocument.spreadsheetml.worksheet+xml"/>
  <Override PartName="/xl/comments/comment2.xml" ContentType="application/vnd.openxmlformats-officedocument.spreadsheetml.comments+xml"/>
  <Override PartName="/xl/worksheets/sheet6.xml" ContentType="application/vnd.openxmlformats-officedocument.spreadsheetml.worksheet+xml"/>
  <Override PartName="/xl/comments/comment3.xml" ContentType="application/vnd.openxmlformats-officedocument.spreadsheetml.comments+xml"/>
  <Override PartName="/xl/worksheets/sheet7.xml" ContentType="application/vnd.openxmlformats-officedocument.spreadsheetml.worksheet+xml"/>
  <Override PartName="/xl/drawings/drawing3.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sheetId="1" state="visible" r:id="rId1"/>
    <sheet xmlns:r="http://schemas.openxmlformats.org/officeDocument/2006/relationships" name="Ausfüllhilfe" sheetId="2" state="visible" r:id="rId2"/>
    <sheet xmlns:r="http://schemas.openxmlformats.org/officeDocument/2006/relationships" name="Vorgaben" sheetId="3" state="visible" r:id="rId3"/>
    <sheet xmlns:r="http://schemas.openxmlformats.org/officeDocument/2006/relationships" name="Maschinen" sheetId="4" state="visible" r:id="rId4"/>
    <sheet xmlns:r="http://schemas.openxmlformats.org/officeDocument/2006/relationships" name="Einsätze" sheetId="5" state="visible" r:id="rId5"/>
    <sheet xmlns:r="http://schemas.openxmlformats.org/officeDocument/2006/relationships" name="Kosten" sheetId="6" state="visible" r:id="rId6"/>
    <sheet xmlns:r="http://schemas.openxmlformats.org/officeDocument/2006/relationships" name="Grenzen" sheetId="7" state="visible" r:id="rId7"/>
  </sheets>
  <definedNames>
    <definedName name="_xlnm.Print_Area" localSheetId="0">'Start'!$A$1:$F$38</definedName>
    <definedName name="_xlnm._FilterDatabase" localSheetId="3" hidden="1">'Maschinen'!$A$1:$L$61</definedName>
    <definedName name="_xlnm.Print_Titles" localSheetId="3">'Maschinen'!$1:$1</definedName>
    <definedName name="_xlnm._FilterDatabase" localSheetId="4" hidden="1">'Einsätze'!$A$1:$J$501</definedName>
    <definedName name="_xlnm.Print_Titles" localSheetId="4">'Einsätze'!$1:$1</definedName>
    <definedName name="_xlnm._FilterDatabase" localSheetId="5" hidden="1">'Kosten'!$A$1:$R$61</definedName>
    <definedName name="_xlnm.Print_Titles" localSheetId="5">'Kosten'!$1:$1</definedName>
    <definedName name="_xlnm.Print_Area" localSheetId="6">'Grenzen'!$A$1:$F$23</definedName>
  </definedNames>
  <calcPr calcId="124519" fullCalcOnLoad="1"/>
</workbook>
</file>

<file path=xl/styles.xml><?xml version="1.0" encoding="utf-8"?>
<styleSheet xmlns="http://schemas.openxmlformats.org/spreadsheetml/2006/main">
  <numFmts count="4">
    <numFmt numFmtId="164" formatCode="0.0%"/>
    <numFmt numFmtId="165" formatCode="#,##0.0"/>
    <numFmt numFmtId="166" formatCode="yyyy-mm-dd"/>
    <numFmt numFmtId="167" formatCode="DD.MM.YYYY"/>
  </numFmts>
  <fonts count="8">
    <font>
      <name val="Calibri"/>
      <family val="2"/>
      <color theme="1"/>
      <sz val="11"/>
      <scheme val="minor"/>
    </font>
    <font>
      <name val="Arial"/>
      <b val="1"/>
      <color rgb="002F4B3F"/>
      <sz val="16"/>
    </font>
    <font>
      <name val="Arial"/>
      <color rgb="006B6B66"/>
      <sz val="9"/>
    </font>
    <font>
      <name val="Arial"/>
      <b val="1"/>
      <sz val="10"/>
    </font>
    <font>
      <name val="Arial"/>
      <sz val="10"/>
    </font>
    <font>
      <name val="Arial"/>
      <i val="1"/>
      <color rgb="008A8A85"/>
      <sz val="10"/>
    </font>
    <font>
      <name val="Arial"/>
      <b val="1"/>
      <color rgb="00FFFFFF"/>
      <sz val="10"/>
    </font>
    <font>
      <name val="Arial"/>
      <b val="1"/>
      <color rgb="003F5A28"/>
      <sz val="10"/>
    </font>
  </fonts>
  <fills count="6">
    <fill>
      <patternFill/>
    </fill>
    <fill>
      <patternFill patternType="gray125"/>
    </fill>
    <fill>
      <patternFill patternType="solid">
        <fgColor rgb="00FFF3C4"/>
      </patternFill>
    </fill>
    <fill>
      <patternFill patternType="solid">
        <fgColor rgb="00F2F2F0"/>
      </patternFill>
    </fill>
    <fill>
      <patternFill patternType="solid">
        <fgColor rgb="002F4B3F"/>
      </patternFill>
    </fill>
    <fill>
      <patternFill patternType="solid">
        <fgColor rgb="00ECEFDD"/>
      </patternFill>
    </fill>
  </fills>
  <borders count="2">
    <border>
      <left/>
      <right/>
      <top/>
      <bottom/>
      <diagonal/>
    </border>
    <border>
      <left style="thin">
        <color rgb="00D9D6CE"/>
      </left>
      <right style="thin">
        <color rgb="00D9D6CE"/>
      </right>
      <top style="thin">
        <color rgb="00D9D6CE"/>
      </top>
      <bottom style="thin">
        <color rgb="00D9D6CE"/>
      </bottom>
    </border>
  </borders>
  <cellStyleXfs count="1">
    <xf numFmtId="0" fontId="0" fillId="0" borderId="0"/>
  </cellStyleXfs>
  <cellXfs count="39">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4" fillId="2" borderId="0" applyAlignment="1" pivotButton="0" quotePrefix="0" xfId="0">
      <alignment vertical="top" wrapText="1"/>
    </xf>
    <xf numFmtId="0" fontId="5" fillId="3" borderId="0" applyAlignment="1" pivotButton="0" quotePrefix="0" xfId="0">
      <alignment vertical="top" wrapText="1"/>
    </xf>
    <xf numFmtId="0" fontId="4" fillId="2" borderId="1" applyAlignment="1" pivotButton="0" quotePrefix="0" xfId="0">
      <alignment vertical="top" wrapText="1"/>
    </xf>
    <xf numFmtId="0" fontId="6" fillId="4" borderId="0" pivotButton="0" quotePrefix="0" xfId="0"/>
    <xf numFmtId="0" fontId="3" fillId="0" borderId="1" pivotButton="0" quotePrefix="0" xfId="0"/>
    <xf numFmtId="0" fontId="4" fillId="0" borderId="1" pivotButton="0" quotePrefix="0" xfId="0"/>
    <xf numFmtId="0" fontId="4" fillId="0" borderId="1" applyAlignment="1" pivotButton="0" quotePrefix="0" xfId="0">
      <alignment vertical="top" wrapText="1"/>
    </xf>
    <xf numFmtId="0" fontId="1" fillId="0" borderId="0" pivotButton="0" quotePrefix="0" xfId="0"/>
    <xf numFmtId="0" fontId="2" fillId="0" borderId="0" pivotButton="0" quotePrefix="0" xfId="0"/>
    <xf numFmtId="0" fontId="3" fillId="0" borderId="0" pivotButton="0" quotePrefix="0" xfId="0"/>
    <xf numFmtId="1" fontId="0" fillId="2" borderId="1" pivotButton="0" quotePrefix="0" xfId="0"/>
    <xf numFmtId="164" fontId="0" fillId="2" borderId="1" pivotButton="0" quotePrefix="0" xfId="0"/>
    <xf numFmtId="4" fontId="0" fillId="2" borderId="1" pivotButton="0" quotePrefix="0" xfId="0"/>
    <xf numFmtId="0" fontId="6" fillId="4" borderId="0" applyAlignment="1" pivotButton="0" quotePrefix="0" xfId="0">
      <alignment vertical="center" wrapText="1"/>
    </xf>
    <xf numFmtId="0" fontId="5" fillId="3" borderId="1" pivotButton="0" quotePrefix="0" xfId="0"/>
    <xf numFmtId="4" fontId="5" fillId="3" borderId="1" pivotButton="0" quotePrefix="0" xfId="0"/>
    <xf numFmtId="1" fontId="5" fillId="3" borderId="1" pivotButton="0" quotePrefix="0" xfId="0"/>
    <xf numFmtId="3" fontId="5" fillId="3" borderId="1" pivotButton="0" quotePrefix="0" xfId="0"/>
    <xf numFmtId="4" fontId="0" fillId="0" borderId="1" pivotButton="0" quotePrefix="0" xfId="0"/>
    <xf numFmtId="165" fontId="5" fillId="3" borderId="1" pivotButton="0" quotePrefix="0" xfId="0"/>
    <xf numFmtId="0" fontId="0" fillId="0" borderId="1" pivotButton="0" quotePrefix="0" xfId="0"/>
    <xf numFmtId="1" fontId="0" fillId="0" borderId="1" pivotButton="0" quotePrefix="0" xfId="0"/>
    <xf numFmtId="3" fontId="0" fillId="0" borderId="1" pivotButton="0" quotePrefix="0" xfId="0"/>
    <xf numFmtId="165" fontId="0" fillId="0" borderId="1" pivotButton="0" quotePrefix="0" xfId="0"/>
    <xf numFmtId="167" fontId="5" fillId="3" borderId="1" pivotButton="0" quotePrefix="0" xfId="0"/>
    <xf numFmtId="4" fontId="4" fillId="0" borderId="1" pivotButton="0" quotePrefix="0" xfId="0"/>
    <xf numFmtId="167" fontId="0" fillId="0" borderId="1" pivotButton="0" quotePrefix="0" xfId="0"/>
    <xf numFmtId="165" fontId="4" fillId="0" borderId="1" pivotButton="0" quotePrefix="0" xfId="0"/>
    <xf numFmtId="4" fontId="3" fillId="0" borderId="0" pivotButton="0" quotePrefix="0" xfId="0"/>
    <xf numFmtId="165" fontId="3" fillId="0" borderId="0" pivotButton="0" quotePrefix="0" xfId="0"/>
    <xf numFmtId="0" fontId="0" fillId="5" borderId="0" pivotButton="0" quotePrefix="0" xfId="0"/>
    <xf numFmtId="0" fontId="4" fillId="5" borderId="0" applyAlignment="1" pivotButton="0" quotePrefix="0" xfId="0">
      <alignment vertical="top" wrapText="1"/>
    </xf>
    <xf numFmtId="0" fontId="7" fillId="5" borderId="0" pivotButton="0" quotePrefix="0" xfId="0"/>
    <xf numFmtId="0" fontId="2"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comments/comment1.xml><?xml version="1.0" encoding="utf-8"?>
<comments xmlns="http://schemas.openxmlformats.org/spreadsheetml/2006/main">
  <authors>
    <author>Hofbuch</author>
  </authors>
  <commentList>
    <comment ref="F1" authorId="0" shapeId="0">
      <text>
        <t>AfA-Tabelle „Landwirtschaft und Tierzucht“ des BMF: Schlepper und Zubehör 8 Jahre, Pflug 10, Mähdrescher 10, Rundballenpresse 10, mehrreihiger Kartoffel-/Rübenroder 5. Das sind steuerliche Werte. Läuft die Maschine bei dir länger, trag die längere Dauer ein.</t>
      </text>
    </comment>
    <comment ref="J1" authorId="0" shapeId="0">
      <text>
        <t>Ein Verrechnungssatz deckt meist Schlepper und Anbaugerät zusammen ab. Vergleiche ihn nicht mit dem Anbaugerät allein, sondern mit der Summe beider Maschinen für denselben Vorgang.</t>
      </text>
    </comment>
  </commentList>
</comments>
</file>

<file path=xl/comments/comment2.xml><?xml version="1.0" encoding="utf-8"?>
<comments xmlns="http://schemas.openxmlformats.org/spreadsheetml/2006/main">
  <authors>
    <author>Hofbuch</author>
  </authors>
  <commentList>
    <comment ref="B1" authorId="0" shapeId="0">
      <text>
        <t>Ein Vorgang mit Schlepper und Anbaugerät sind zwei Zeilen — sonst fehlt dem Gerät die Auslastung und dem Schlepper der Einsatz.</t>
      </text>
    </comment>
  </commentList>
</comments>
</file>

<file path=xl/comments/comment3.xml><?xml version="1.0" encoding="utf-8"?>
<comments xmlns="http://schemas.openxmlformats.org/spreadsheetml/2006/main">
  <authors>
    <author>Hofbuch</author>
  </authors>
  <commentList>
    <comment ref="J1" authorId="0" shapeId="0">
      <text>
        <t>Feste Kosten je Jahr geteilt durch die tatsächlich gefahrenen Stunden. Katalogwerte müssen die Auslastung schätzen — hier steht sie gemessen da.</t>
      </text>
    </comment>
    <comment ref="Q1" authorId="0" shapeId="0">
      <text>
        <t>Positiv: selber fahren ist billiger. Negativ: der Ring ist billiger. Gerechnet wird in der Einheit, die bei der Maschine steht.</t>
      </text>
    </comment>
  </commentList>
</comment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 Type="http://schemas.openxmlformats.org/officeDocument/2006/relationships/image" Target="/xl/media/image4.png" Id="rId2"/></Relationships>
</file>

<file path=xl/drawings/drawing1.xml><?xml version="1.0" encoding="utf-8"?>
<wsDr xmlns="http://schemas.openxmlformats.org/drawingml/2006/spreadsheetDrawing">
  <oneCellAnchor>
    <from>
      <col>4</col>
      <colOff>0</colOff>
      <row>1</row>
      <rowOff>0</rowOff>
    </from>
    <ext cx="1333500" cy="3333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1</col>
      <colOff>0</colOff>
      <row>12</row>
      <rowOff>0</rowOff>
    </from>
    <ext cx="1333500" cy="3333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1</col>
      <colOff>0</colOff>
      <row>12</row>
      <rowOff>0</rowOff>
    </from>
    <ext cx="1428750" cy="3619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4</col>
      <colOff>0</colOff>
      <row>12</row>
      <rowOff>0</rowOff>
    </from>
    <ext cx="990600" cy="9906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3.xml.rels><Relationships xmlns="http://schemas.openxmlformats.org/package/2006/relationships"><Relationship Type="http://schemas.openxmlformats.org/officeDocument/2006/relationships/drawing" Target="/xl/drawings/drawing2.xml" Id="rId1"/></Relationships>
</file>

<file path=xl/worksheets/_rels/sheet4.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5.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6.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7.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outlinePr summaryBelow="1" summaryRight="1"/>
    <pageSetUpPr fitToPage="1"/>
  </sheetPr>
  <dimension ref="B2:F38"/>
  <sheetViews>
    <sheetView showGridLines="0" workbookViewId="0">
      <selection activeCell="A1" sqref="A1"/>
    </sheetView>
  </sheetViews>
  <sheetFormatPr baseColWidth="8" defaultRowHeight="15"/>
  <cols>
    <col width="3" customWidth="1" min="1" max="1"/>
    <col width="30" customWidth="1" min="2" max="2"/>
    <col width="40" customWidth="1" min="3" max="3"/>
    <col width="20" customWidth="1" min="4" max="4"/>
    <col width="18" customWidth="1" min="5" max="5"/>
    <col width="12" customWidth="1" min="6" max="6"/>
  </cols>
  <sheetData>
    <row r="2">
      <c r="B2" s="1" t="inlineStr">
        <is>
          <t>Maschinenkosten</t>
        </is>
      </c>
    </row>
    <row r="3">
      <c r="B3" s="2" t="inlineStr">
        <is>
          <t>Version 1.0 · Stand 23.08.2026 · hofbuch.de/vorlagen</t>
        </is>
      </c>
    </row>
    <row r="5">
      <c r="B5" s="3" t="inlineStr">
        <is>
          <t>Wofür diese Datei ist</t>
        </is>
      </c>
    </row>
    <row r="6">
      <c r="B6" s="4" t="inlineStr">
        <is>
          <t>Was eine Maschine je Stunde und je Hektar wirklich kostet. Die festen Kosten je Jahr werden durch die tatsächlich gefahrenen Stunden geteilt, nicht durch eine angenommene Auslastung. Dazu Diesel und Reparatur. Am Ende steht der Vergleich mit dem Verrechnungssatz.</t>
        </is>
      </c>
    </row>
    <row r="7"/>
    <row r="8"/>
    <row r="10">
      <c r="B10" s="3" t="inlineStr">
        <is>
          <t>Rechtsgrundlagen und Fristen</t>
        </is>
      </c>
    </row>
    <row r="11">
      <c r="B11" s="4" t="inlineStr">
        <is>
          <t>Rechtsgrundlage</t>
        </is>
      </c>
      <c r="C11" s="2" t="inlineStr">
        <is>
          <t>keine — Betriebsauswertung</t>
        </is>
      </c>
    </row>
    <row r="12">
      <c r="B12" s="4" t="inlineStr">
        <is>
          <t>Feste Kosten</t>
        </is>
      </c>
      <c r="C12" s="2" t="inlineStr">
        <is>
          <t>Abschreibung, Zinsansatz, Unterbringung/Versicherung/Steuern</t>
        </is>
      </c>
    </row>
    <row r="13">
      <c r="B13" s="4" t="inlineStr">
        <is>
          <t>Variable Kosten</t>
        </is>
      </c>
      <c r="C13" s="2" t="inlineStr">
        <is>
          <t>Diesel und Reparatur</t>
        </is>
      </c>
    </row>
    <row r="14">
      <c r="B14" s="4" t="inlineStr">
        <is>
          <t>Nutzungsdauer</t>
        </is>
      </c>
      <c r="C14" s="2" t="inlineStr">
        <is>
          <t>Vorschlag aus der AfA-Tabelle des BMF — ein steuerlicher, kein wirtschaftlicher Wert</t>
        </is>
      </c>
    </row>
    <row r="15">
      <c r="B15" s="4" t="inlineStr">
        <is>
          <t>Auslastung</t>
        </is>
      </c>
      <c r="C15" s="2" t="inlineStr">
        <is>
          <t>aus dem Blatt „Einsätze“, nicht aus einer Annahme</t>
        </is>
      </c>
    </row>
    <row r="16">
      <c r="B16" s="4" t="inlineStr">
        <is>
          <t>Alle €-Werte</t>
        </is>
      </c>
      <c r="C16" s="2" t="inlineStr">
        <is>
          <t>Zahlen deines Betriebs, keine Katalogwerte</t>
        </is>
      </c>
    </row>
    <row r="18">
      <c r="B18" s="3" t="inlineStr">
        <is>
          <t>So füllst du sie aus</t>
        </is>
      </c>
    </row>
    <row r="19">
      <c r="B19" s="4" t="inlineStr">
        <is>
          <t>1. Blatt „Vorgaben“: Jahr, Zinssatz, Dieselpreis, Nebenkosten- und Restwertsatz.</t>
        </is>
      </c>
    </row>
    <row r="20">
      <c r="B20" s="4" t="inlineStr">
        <is>
          <t>2. Blatt „Maschinen“: Anschaffung, Kaufjahr, Nutzungsdauer, Diesel je Stunde, Reparatur je Jahr.</t>
        </is>
      </c>
    </row>
    <row r="21">
      <c r="B21" s="4" t="inlineStr">
        <is>
          <t>3. Blatt „Einsätze“: je Arbeitsgang eine Zeile mit Maschine, Stunden und Fläche.</t>
        </is>
      </c>
    </row>
    <row r="22">
      <c r="B22" s="4" t="inlineStr">
        <is>
          <t>4. Blatt „Kosten“: Kosten je Stunde, je Hektar und im Jahr, dazu der Vergleich.</t>
        </is>
      </c>
    </row>
    <row r="24">
      <c r="B24" s="3" t="inlineStr">
        <is>
          <t>Zellen-Legende</t>
        </is>
      </c>
    </row>
    <row r="25">
      <c r="B25" s="5" t="inlineStr">
        <is>
          <t>Gelb</t>
        </is>
      </c>
      <c r="C25" s="4" t="inlineStr">
        <is>
          <t>ausfüllen</t>
        </is>
      </c>
    </row>
    <row r="26">
      <c r="B26" s="6" t="inlineStr">
        <is>
          <t>Grau/kursiv</t>
        </is>
      </c>
      <c r="C26" s="4" t="inlineStr">
        <is>
          <t>Beispielzeile — überschreiben oder löschen</t>
        </is>
      </c>
    </row>
    <row r="27">
      <c r="B27" s="4" t="inlineStr">
        <is>
          <t>Weiß</t>
        </is>
      </c>
      <c r="C27" s="4" t="inlineStr">
        <is>
          <t>rechnet sich selbst — bitte nicht überschreiben</t>
        </is>
      </c>
    </row>
    <row r="29">
      <c r="B29" s="3" t="inlineStr">
        <is>
          <t>Betriebsangaben</t>
        </is>
      </c>
    </row>
    <row r="30">
      <c r="B30" s="4" t="inlineStr">
        <is>
          <t>Betrieb</t>
        </is>
      </c>
      <c r="C30" s="7" t="inlineStr"/>
    </row>
    <row r="31">
      <c r="B31" s="4" t="inlineStr">
        <is>
          <t>Jahr</t>
        </is>
      </c>
      <c r="C31" s="7" t="inlineStr"/>
    </row>
    <row r="32">
      <c r="B32" s="4" t="inlineStr">
        <is>
          <t>Verantwortlich</t>
        </is>
      </c>
      <c r="C32" s="7" t="inlineStr"/>
    </row>
    <row r="34">
      <c r="B34" s="2" t="inlineStr">
        <is>
          <t>Keine Rechtsberatung. Prüfe die für deinen Betrieb und dein Bundesland geltenden Vorgaben; Landesrecht, Auflagen und Verbandsrichtlinien können mehr verlangen.</t>
        </is>
      </c>
    </row>
    <row r="35"/>
    <row r="37">
      <c r="B37" s="2" t="inlineStr">
        <is>
          <t>Quellen: LKSH Bauernblatt 27.06.2020 (Schindler): Rechenweg · AfA-Tabelle „Landwirtschaft und Tierzucht“ des BMF: Nutzungsdauern · Maschinenring-Verrechnungssätze 2026: Dieselpreisannahme 1,30 €/l · Hofbuch: Maschine als Posten an der Maßnahme</t>
        </is>
      </c>
    </row>
    <row r="38"/>
  </sheetData>
  <mergeCells count="7">
    <mergeCell ref="B21:F21"/>
    <mergeCell ref="B20:F20"/>
    <mergeCell ref="B34:F35"/>
    <mergeCell ref="B19:F19"/>
    <mergeCell ref="B37:F38"/>
    <mergeCell ref="B22:F22"/>
    <mergeCell ref="B6:F8"/>
  </mergeCells>
  <pageMargins left="0.75" right="0.75" top="1" bottom="1" header="0.5" footer="0.5"/>
  <pageSetup orientation="landscape"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C13"/>
  <sheetViews>
    <sheetView showGridLines="0" workbookViewId="0">
      <pane ySplit="1" topLeftCell="A2" activePane="bottomLeft" state="frozen"/>
      <selection pane="bottomLeft" activeCell="A1" sqref="A1"/>
    </sheetView>
  </sheetViews>
  <sheetFormatPr baseColWidth="8" defaultRowHeight="15"/>
  <cols>
    <col width="22" customWidth="1" min="1" max="1"/>
    <col width="30" customWidth="1" min="2" max="2"/>
    <col width="78" customWidth="1" min="3" max="3"/>
  </cols>
  <sheetData>
    <row r="1">
      <c r="A1" s="8" t="inlineStr">
        <is>
          <t>Blatt</t>
        </is>
      </c>
      <c r="B1" s="8" t="inlineStr">
        <is>
          <t>Spalte</t>
        </is>
      </c>
      <c r="C1" s="8" t="inlineStr">
        <is>
          <t>Was gehört hinein</t>
        </is>
      </c>
    </row>
    <row r="2" ht="28" customHeight="1">
      <c r="A2" s="9" t="inlineStr">
        <is>
          <t>Vorgaben</t>
        </is>
      </c>
      <c r="B2" s="10" t="inlineStr">
        <is>
          <t>Zinssatz</t>
        </is>
      </c>
      <c r="C2" s="11" t="inlineStr">
        <is>
          <t>Was das im Schlepper gebundene Geld anderswo bringen würde, oder was der Kredit kostet.</t>
        </is>
      </c>
    </row>
    <row r="3" ht="28" customHeight="1">
      <c r="A3" s="9" t="inlineStr">
        <is>
          <t>Vorgaben</t>
        </is>
      </c>
      <c r="B3" s="10" t="inlineStr">
        <is>
          <t>Nebenkosten</t>
        </is>
      </c>
      <c r="C3" s="11" t="inlineStr">
        <is>
          <t>Unterbringung, Versicherung, Steuern, Gebühren. Üblich sind 1,0 bis 2,0 % der Anschaffung im Jahr.</t>
        </is>
      </c>
    </row>
    <row r="4" ht="28" customHeight="1">
      <c r="A4" s="9" t="inlineStr">
        <is>
          <t>Vorgaben</t>
        </is>
      </c>
      <c r="B4" s="10" t="inlineStr">
        <is>
          <t>Mindestrestwert</t>
        </is>
      </c>
      <c r="C4" s="11" t="inlineStr">
        <is>
          <t>Gilt für jede Maschine, bei der du unter „Restwert“ nichts einträgst. 7,5 % der Anschaffung ist der übliche Ansatz.</t>
        </is>
      </c>
    </row>
    <row r="5" ht="28" customHeight="1">
      <c r="A5" s="9" t="inlineStr">
        <is>
          <t>Maschinen</t>
        </is>
      </c>
      <c r="B5" s="10" t="inlineStr">
        <is>
          <t>Nutzungsdauer</t>
        </is>
      </c>
      <c r="C5" s="11" t="inlineStr">
        <is>
          <t>Die AfA-Tabelle nennt Schlepper 8 Jahre, Pflug 10, Mähdrescher 10, Rundballenpresse 10. Das ist der steuerliche Wert. Wenn dein Schlepper zwölf Jahre läuft, trag zwölf ein — sonst rechnest du ihn zu teuer.</t>
        </is>
      </c>
    </row>
    <row r="6" ht="28" customHeight="1">
      <c r="A6" s="9" t="inlineStr">
        <is>
          <t>Maschinen</t>
        </is>
      </c>
      <c r="B6" s="10" t="inlineStr">
        <is>
          <t>Restwert</t>
        </is>
      </c>
      <c r="C6" s="11" t="inlineStr">
        <is>
          <t>Was die Maschine am Ende noch bringt. Leer lassen, dann rechnet die Datei mit dem Mindestrestwert.</t>
        </is>
      </c>
    </row>
    <row r="7" ht="28" customHeight="1">
      <c r="A7" s="9" t="inlineStr">
        <is>
          <t>Maschinen</t>
        </is>
      </c>
      <c r="B7" s="10" t="inlineStr">
        <is>
          <t>Diesel</t>
        </is>
      </c>
      <c r="C7" s="11" t="inlineStr">
        <is>
          <t>Liter je Betriebsstunde. Beim Anbaugerät bleibt das Feld leer, der Diesel läuft beim Schlepper.</t>
        </is>
      </c>
    </row>
    <row r="8" ht="28" customHeight="1">
      <c r="A8" s="9" t="inlineStr">
        <is>
          <t>Maschinen</t>
        </is>
      </c>
      <c r="B8" s="10" t="inlineStr">
        <is>
          <t>Reparatur</t>
        </is>
      </c>
      <c r="C8" s="11" t="inlineStr">
        <is>
          <t>Was du im Jahr für diese Maschine ausgibst. Aus der Buchführung, nicht geschätzt.</t>
        </is>
      </c>
    </row>
    <row r="9" ht="28" customHeight="1">
      <c r="A9" s="9" t="inlineStr">
        <is>
          <t>Maschinen</t>
        </is>
      </c>
      <c r="B9" s="10" t="inlineStr">
        <is>
          <t>Vergleichssatz</t>
        </is>
      </c>
      <c r="C9" s="11" t="inlineStr">
        <is>
          <t>Was dich der Maschinenring oder das Lohnunternehmen kostet. Einheit dazu wählen, die Sätze kommen in beiden Formen vor.</t>
        </is>
      </c>
    </row>
    <row r="10" ht="28" customHeight="1">
      <c r="A10" s="9" t="inlineStr">
        <is>
          <t>Einsätze</t>
        </is>
      </c>
      <c r="B10" s="10" t="inlineStr">
        <is>
          <t>Stunden</t>
        </is>
      </c>
      <c r="C10" s="11" t="inlineStr">
        <is>
          <t>Die Betriebsstunden dieser Maschine für diesen Arbeitsgang. Ein Vorgang mit Schlepper und Anbaugerät sind zwei Zeilen.</t>
        </is>
      </c>
    </row>
    <row r="11" ht="28" customHeight="1">
      <c r="A11" s="9" t="inlineStr">
        <is>
          <t>Einsätze</t>
        </is>
      </c>
      <c r="B11" s="10" t="inlineStr">
        <is>
          <t>Fläche</t>
        </is>
      </c>
      <c r="C11" s="11" t="inlineStr">
        <is>
          <t>Nur ausfüllen, wenn die Maschine flächenbezogen arbeitet. Sonst bleibt „Kosten je ha“ leer.</t>
        </is>
      </c>
    </row>
    <row r="12" ht="28" customHeight="1">
      <c r="A12" s="9" t="inlineStr">
        <is>
          <t>Kosten</t>
        </is>
      </c>
      <c r="B12" s="10" t="inlineStr">
        <is>
          <t>Fest je Stunde</t>
        </is>
      </c>
      <c r="C12" s="11" t="inlineStr">
        <is>
          <t>Die Zahl, um die es geht. Sie fällt, je mehr Stunden die Maschine läuft.</t>
        </is>
      </c>
    </row>
    <row r="13" ht="28" customHeight="1">
      <c r="A13" s="9" t="inlineStr">
        <is>
          <t>Kosten</t>
        </is>
      </c>
      <c r="B13" s="10" t="inlineStr">
        <is>
          <t>Vorteil eigen</t>
        </is>
      </c>
      <c r="C13" s="11" t="inlineStr">
        <is>
          <t>Positiv heißt: selber fahren ist billiger. Negativ heißt: der Ring ist billiger.</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B2:C11"/>
  <sheetViews>
    <sheetView showGridLines="0" workbookViewId="0">
      <selection activeCell="A1" sqref="A1"/>
    </sheetView>
  </sheetViews>
  <sheetFormatPr baseColWidth="8" defaultRowHeight="15"/>
  <cols>
    <col width="3" customWidth="1" min="1" max="1"/>
    <col width="46" customWidth="1" min="2" max="2"/>
    <col width="16" customWidth="1" min="3" max="3"/>
  </cols>
  <sheetData>
    <row r="2">
      <c r="B2" s="12" t="inlineStr">
        <is>
          <t>Vorgaben</t>
        </is>
      </c>
    </row>
    <row r="3">
      <c r="B3" s="13" t="inlineStr">
        <is>
          <t>Annahmen des Betriebs. Der Dieselpreis ist der Ansatz der Verrechnungssatzhefte 2026.</t>
        </is>
      </c>
    </row>
    <row r="4">
      <c r="B4" s="14" t="inlineStr">
        <is>
          <t>Jahr</t>
        </is>
      </c>
      <c r="C4" s="15" t="n">
        <v>2026</v>
      </c>
    </row>
    <row r="5">
      <c r="B5" s="14" t="inlineStr">
        <is>
          <t>Zinssatz je Jahr</t>
        </is>
      </c>
      <c r="C5" s="16" t="n">
        <v>0.03</v>
      </c>
    </row>
    <row r="6">
      <c r="B6" s="14" t="inlineStr">
        <is>
          <t>Dieselpreis (€/l)</t>
        </is>
      </c>
      <c r="C6" s="17" t="n">
        <v>1.3</v>
      </c>
    </row>
    <row r="7">
      <c r="B7" s="14" t="inlineStr">
        <is>
          <t>Nebenkosten je Jahr (% der Anschaffung)</t>
        </is>
      </c>
      <c r="C7" s="16" t="n">
        <v>0.015</v>
      </c>
    </row>
    <row r="8">
      <c r="B8" s="14" t="inlineStr">
        <is>
          <t>Mindestrestwert (% der Anschaffung)</t>
        </is>
      </c>
      <c r="C8" s="16" t="n">
        <v>0.075</v>
      </c>
    </row>
    <row r="10">
      <c r="B10" s="13" t="inlineStr">
        <is>
          <t>Die Datei rechnet immer das Jahr, das hier steht. Für ein anderes Jahr eine Kopie anlegen.</t>
        </is>
      </c>
    </row>
    <row r="11"/>
  </sheetData>
  <mergeCells count="1">
    <mergeCell ref="B10:C11"/>
  </mergeCells>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fitToPage="1"/>
  </sheetPr>
  <dimension ref="A1:L6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8" customWidth="1" min="1" max="1"/>
    <col width="24" customWidth="1" min="2" max="2"/>
    <col width="20" customWidth="1" min="3" max="3"/>
    <col width="16" customWidth="1" min="4" max="4"/>
    <col width="11" customWidth="1" min="5" max="5"/>
    <col width="15" customWidth="1" min="6" max="6"/>
    <col width="14" customWidth="1" min="7" max="7"/>
    <col width="12" customWidth="1" min="8" max="8"/>
    <col width="16" customWidth="1" min="9" max="9"/>
    <col width="15" customWidth="1" min="10" max="10"/>
    <col width="11" customWidth="1" min="11" max="11"/>
    <col width="26" customWidth="1" min="12" max="12"/>
  </cols>
  <sheetData>
    <row r="1" ht="42" customHeight="1">
      <c r="A1" s="18" t="inlineStr">
        <is>
          <t>Nr.</t>
        </is>
      </c>
      <c r="B1" s="18" t="inlineStr">
        <is>
          <t>Maschine</t>
        </is>
      </c>
      <c r="C1" s="18" t="inlineStr">
        <is>
          <t>Art</t>
        </is>
      </c>
      <c r="D1" s="18" t="inlineStr">
        <is>
          <t>Anschaffung (€)</t>
        </is>
      </c>
      <c r="E1" s="18" t="inlineStr">
        <is>
          <t>Kaufjahr</t>
        </is>
      </c>
      <c r="F1" s="18" t="inlineStr">
        <is>
          <t>Nutzungsdauer (Jahre)</t>
        </is>
      </c>
      <c r="G1" s="18" t="inlineStr">
        <is>
          <t>Restwert (€)</t>
        </is>
      </c>
      <c r="H1" s="18" t="inlineStr">
        <is>
          <t>Diesel (l/h)</t>
        </is>
      </c>
      <c r="I1" s="18" t="inlineStr">
        <is>
          <t>Reparatur (€/Jahr)</t>
        </is>
      </c>
      <c r="J1" s="18" t="inlineStr">
        <is>
          <t>Vergleichssatz</t>
        </is>
      </c>
      <c r="K1" s="18" t="inlineStr">
        <is>
          <t>Einheit</t>
        </is>
      </c>
      <c r="L1" s="18" t="inlineStr">
        <is>
          <t>Bemerkung</t>
        </is>
      </c>
    </row>
    <row r="2">
      <c r="A2" s="19" t="n">
        <v>1</v>
      </c>
      <c r="B2" s="19" t="inlineStr">
        <is>
          <t>— Maschine —</t>
        </is>
      </c>
      <c r="C2" s="19" t="inlineStr">
        <is>
          <t>Schlepper</t>
        </is>
      </c>
      <c r="D2" s="20" t="n">
        <v>95000</v>
      </c>
      <c r="E2" s="21" t="n">
        <v>2020</v>
      </c>
      <c r="F2" s="22" t="n">
        <v>12</v>
      </c>
      <c r="G2" s="23" t="n"/>
      <c r="H2" s="24" t="n">
        <v>12</v>
      </c>
      <c r="I2" s="20" t="n">
        <v>2800</v>
      </c>
      <c r="J2" s="20" t="n">
        <v>45</v>
      </c>
      <c r="K2" s="19" t="inlineStr">
        <is>
          <t>€/h</t>
        </is>
      </c>
      <c r="L2" s="19" t="inlineStr"/>
    </row>
    <row r="3">
      <c r="A3" s="25" t="n"/>
      <c r="B3" s="25" t="n"/>
      <c r="C3" s="25" t="n"/>
      <c r="D3" s="23" t="n"/>
      <c r="E3" s="26" t="n"/>
      <c r="F3" s="27" t="n"/>
      <c r="G3" s="23" t="n"/>
      <c r="H3" s="28" t="n"/>
      <c r="I3" s="23" t="n"/>
      <c r="J3" s="23" t="n"/>
      <c r="K3" s="25" t="n"/>
      <c r="L3" s="25" t="n"/>
    </row>
    <row r="4">
      <c r="A4" s="25" t="n"/>
      <c r="B4" s="25" t="n"/>
      <c r="C4" s="25" t="n"/>
      <c r="D4" s="23" t="n"/>
      <c r="E4" s="26" t="n"/>
      <c r="F4" s="27" t="n"/>
      <c r="G4" s="23" t="n"/>
      <c r="H4" s="28" t="n"/>
      <c r="I4" s="23" t="n"/>
      <c r="J4" s="23" t="n"/>
      <c r="K4" s="25" t="n"/>
      <c r="L4" s="25" t="n"/>
    </row>
    <row r="5">
      <c r="A5" s="25" t="n"/>
      <c r="B5" s="25" t="n"/>
      <c r="C5" s="25" t="n"/>
      <c r="D5" s="23" t="n"/>
      <c r="E5" s="26" t="n"/>
      <c r="F5" s="27" t="n"/>
      <c r="G5" s="23" t="n"/>
      <c r="H5" s="28" t="n"/>
      <c r="I5" s="23" t="n"/>
      <c r="J5" s="23" t="n"/>
      <c r="K5" s="25" t="n"/>
      <c r="L5" s="25" t="n"/>
    </row>
    <row r="6">
      <c r="A6" s="25" t="n"/>
      <c r="B6" s="25" t="n"/>
      <c r="C6" s="25" t="n"/>
      <c r="D6" s="23" t="n"/>
      <c r="E6" s="26" t="n"/>
      <c r="F6" s="27" t="n"/>
      <c r="G6" s="23" t="n"/>
      <c r="H6" s="28" t="n"/>
      <c r="I6" s="23" t="n"/>
      <c r="J6" s="23" t="n"/>
      <c r="K6" s="25" t="n"/>
      <c r="L6" s="25" t="n"/>
    </row>
    <row r="7">
      <c r="A7" s="25" t="n"/>
      <c r="B7" s="25" t="n"/>
      <c r="C7" s="25" t="n"/>
      <c r="D7" s="23" t="n"/>
      <c r="E7" s="26" t="n"/>
      <c r="F7" s="27" t="n"/>
      <c r="G7" s="23" t="n"/>
      <c r="H7" s="28" t="n"/>
      <c r="I7" s="23" t="n"/>
      <c r="J7" s="23" t="n"/>
      <c r="K7" s="25" t="n"/>
      <c r="L7" s="25" t="n"/>
    </row>
    <row r="8">
      <c r="A8" s="25" t="n"/>
      <c r="B8" s="25" t="n"/>
      <c r="C8" s="25" t="n"/>
      <c r="D8" s="23" t="n"/>
      <c r="E8" s="26" t="n"/>
      <c r="F8" s="27" t="n"/>
      <c r="G8" s="23" t="n"/>
      <c r="H8" s="28" t="n"/>
      <c r="I8" s="23" t="n"/>
      <c r="J8" s="23" t="n"/>
      <c r="K8" s="25" t="n"/>
      <c r="L8" s="25" t="n"/>
    </row>
    <row r="9">
      <c r="A9" s="25" t="n"/>
      <c r="B9" s="25" t="n"/>
      <c r="C9" s="25" t="n"/>
      <c r="D9" s="23" t="n"/>
      <c r="E9" s="26" t="n"/>
      <c r="F9" s="27" t="n"/>
      <c r="G9" s="23" t="n"/>
      <c r="H9" s="28" t="n"/>
      <c r="I9" s="23" t="n"/>
      <c r="J9" s="23" t="n"/>
      <c r="K9" s="25" t="n"/>
      <c r="L9" s="25" t="n"/>
    </row>
    <row r="10">
      <c r="A10" s="25" t="n"/>
      <c r="B10" s="25" t="n"/>
      <c r="C10" s="25" t="n"/>
      <c r="D10" s="23" t="n"/>
      <c r="E10" s="26" t="n"/>
      <c r="F10" s="27" t="n"/>
      <c r="G10" s="23" t="n"/>
      <c r="H10" s="28" t="n"/>
      <c r="I10" s="23" t="n"/>
      <c r="J10" s="23" t="n"/>
      <c r="K10" s="25" t="n"/>
      <c r="L10" s="25" t="n"/>
    </row>
    <row r="11">
      <c r="A11" s="25" t="n"/>
      <c r="B11" s="25" t="n"/>
      <c r="C11" s="25" t="n"/>
      <c r="D11" s="23" t="n"/>
      <c r="E11" s="26" t="n"/>
      <c r="F11" s="27" t="n"/>
      <c r="G11" s="23" t="n"/>
      <c r="H11" s="28" t="n"/>
      <c r="I11" s="23" t="n"/>
      <c r="J11" s="23" t="n"/>
      <c r="K11" s="25" t="n"/>
      <c r="L11" s="25" t="n"/>
    </row>
    <row r="12">
      <c r="A12" s="25" t="n"/>
      <c r="B12" s="25" t="n"/>
      <c r="C12" s="25" t="n"/>
      <c r="D12" s="23" t="n"/>
      <c r="E12" s="26" t="n"/>
      <c r="F12" s="27" t="n"/>
      <c r="G12" s="23" t="n"/>
      <c r="H12" s="28" t="n"/>
      <c r="I12" s="23" t="n"/>
      <c r="J12" s="23" t="n"/>
      <c r="K12" s="25" t="n"/>
      <c r="L12" s="25" t="n"/>
    </row>
    <row r="13">
      <c r="A13" s="25" t="n"/>
      <c r="B13" s="25" t="n"/>
      <c r="C13" s="25" t="n"/>
      <c r="D13" s="23" t="n"/>
      <c r="E13" s="26" t="n"/>
      <c r="F13" s="27" t="n"/>
      <c r="G13" s="23" t="n"/>
      <c r="H13" s="28" t="n"/>
      <c r="I13" s="23" t="n"/>
      <c r="J13" s="23" t="n"/>
      <c r="K13" s="25" t="n"/>
      <c r="L13" s="25" t="n"/>
    </row>
    <row r="14">
      <c r="A14" s="25" t="n"/>
      <c r="B14" s="25" t="n"/>
      <c r="C14" s="25" t="n"/>
      <c r="D14" s="23" t="n"/>
      <c r="E14" s="26" t="n"/>
      <c r="F14" s="27" t="n"/>
      <c r="G14" s="23" t="n"/>
      <c r="H14" s="28" t="n"/>
      <c r="I14" s="23" t="n"/>
      <c r="J14" s="23" t="n"/>
      <c r="K14" s="25" t="n"/>
      <c r="L14" s="25" t="n"/>
    </row>
    <row r="15">
      <c r="A15" s="25" t="n"/>
      <c r="B15" s="25" t="n"/>
      <c r="C15" s="25" t="n"/>
      <c r="D15" s="23" t="n"/>
      <c r="E15" s="26" t="n"/>
      <c r="F15" s="27" t="n"/>
      <c r="G15" s="23" t="n"/>
      <c r="H15" s="28" t="n"/>
      <c r="I15" s="23" t="n"/>
      <c r="J15" s="23" t="n"/>
      <c r="K15" s="25" t="n"/>
      <c r="L15" s="25" t="n"/>
    </row>
    <row r="16">
      <c r="A16" s="25" t="n"/>
      <c r="B16" s="25" t="n"/>
      <c r="C16" s="25" t="n"/>
      <c r="D16" s="23" t="n"/>
      <c r="E16" s="26" t="n"/>
      <c r="F16" s="27" t="n"/>
      <c r="G16" s="23" t="n"/>
      <c r="H16" s="28" t="n"/>
      <c r="I16" s="23" t="n"/>
      <c r="J16" s="23" t="n"/>
      <c r="K16" s="25" t="n"/>
      <c r="L16" s="25" t="n"/>
    </row>
    <row r="17">
      <c r="A17" s="25" t="n"/>
      <c r="B17" s="25" t="n"/>
      <c r="C17" s="25" t="n"/>
      <c r="D17" s="23" t="n"/>
      <c r="E17" s="26" t="n"/>
      <c r="F17" s="27" t="n"/>
      <c r="G17" s="23" t="n"/>
      <c r="H17" s="28" t="n"/>
      <c r="I17" s="23" t="n"/>
      <c r="J17" s="23" t="n"/>
      <c r="K17" s="25" t="n"/>
      <c r="L17" s="25" t="n"/>
    </row>
    <row r="18">
      <c r="A18" s="25" t="n"/>
      <c r="B18" s="25" t="n"/>
      <c r="C18" s="25" t="n"/>
      <c r="D18" s="23" t="n"/>
      <c r="E18" s="26" t="n"/>
      <c r="F18" s="27" t="n"/>
      <c r="G18" s="23" t="n"/>
      <c r="H18" s="28" t="n"/>
      <c r="I18" s="23" t="n"/>
      <c r="J18" s="23" t="n"/>
      <c r="K18" s="25" t="n"/>
      <c r="L18" s="25" t="n"/>
    </row>
    <row r="19">
      <c r="A19" s="25" t="n"/>
      <c r="B19" s="25" t="n"/>
      <c r="C19" s="25" t="n"/>
      <c r="D19" s="23" t="n"/>
      <c r="E19" s="26" t="n"/>
      <c r="F19" s="27" t="n"/>
      <c r="G19" s="23" t="n"/>
      <c r="H19" s="28" t="n"/>
      <c r="I19" s="23" t="n"/>
      <c r="J19" s="23" t="n"/>
      <c r="K19" s="25" t="n"/>
      <c r="L19" s="25" t="n"/>
    </row>
    <row r="20">
      <c r="A20" s="25" t="n"/>
      <c r="B20" s="25" t="n"/>
      <c r="C20" s="25" t="n"/>
      <c r="D20" s="23" t="n"/>
      <c r="E20" s="26" t="n"/>
      <c r="F20" s="27" t="n"/>
      <c r="G20" s="23" t="n"/>
      <c r="H20" s="28" t="n"/>
      <c r="I20" s="23" t="n"/>
      <c r="J20" s="23" t="n"/>
      <c r="K20" s="25" t="n"/>
      <c r="L20" s="25" t="n"/>
    </row>
    <row r="21">
      <c r="A21" s="25" t="n"/>
      <c r="B21" s="25" t="n"/>
      <c r="C21" s="25" t="n"/>
      <c r="D21" s="23" t="n"/>
      <c r="E21" s="26" t="n"/>
      <c r="F21" s="27" t="n"/>
      <c r="G21" s="23" t="n"/>
      <c r="H21" s="28" t="n"/>
      <c r="I21" s="23" t="n"/>
      <c r="J21" s="23" t="n"/>
      <c r="K21" s="25" t="n"/>
      <c r="L21" s="25" t="n"/>
    </row>
    <row r="22">
      <c r="A22" s="25" t="n"/>
      <c r="B22" s="25" t="n"/>
      <c r="C22" s="25" t="n"/>
      <c r="D22" s="23" t="n"/>
      <c r="E22" s="26" t="n"/>
      <c r="F22" s="27" t="n"/>
      <c r="G22" s="23" t="n"/>
      <c r="H22" s="28" t="n"/>
      <c r="I22" s="23" t="n"/>
      <c r="J22" s="23" t="n"/>
      <c r="K22" s="25" t="n"/>
      <c r="L22" s="25" t="n"/>
    </row>
    <row r="23">
      <c r="A23" s="25" t="n"/>
      <c r="B23" s="25" t="n"/>
      <c r="C23" s="25" t="n"/>
      <c r="D23" s="23" t="n"/>
      <c r="E23" s="26" t="n"/>
      <c r="F23" s="27" t="n"/>
      <c r="G23" s="23" t="n"/>
      <c r="H23" s="28" t="n"/>
      <c r="I23" s="23" t="n"/>
      <c r="J23" s="23" t="n"/>
      <c r="K23" s="25" t="n"/>
      <c r="L23" s="25" t="n"/>
    </row>
    <row r="24">
      <c r="A24" s="25" t="n"/>
      <c r="B24" s="25" t="n"/>
      <c r="C24" s="25" t="n"/>
      <c r="D24" s="23" t="n"/>
      <c r="E24" s="26" t="n"/>
      <c r="F24" s="27" t="n"/>
      <c r="G24" s="23" t="n"/>
      <c r="H24" s="28" t="n"/>
      <c r="I24" s="23" t="n"/>
      <c r="J24" s="23" t="n"/>
      <c r="K24" s="25" t="n"/>
      <c r="L24" s="25" t="n"/>
    </row>
    <row r="25">
      <c r="A25" s="25" t="n"/>
      <c r="B25" s="25" t="n"/>
      <c r="C25" s="25" t="n"/>
      <c r="D25" s="23" t="n"/>
      <c r="E25" s="26" t="n"/>
      <c r="F25" s="27" t="n"/>
      <c r="G25" s="23" t="n"/>
      <c r="H25" s="28" t="n"/>
      <c r="I25" s="23" t="n"/>
      <c r="J25" s="23" t="n"/>
      <c r="K25" s="25" t="n"/>
      <c r="L25" s="25" t="n"/>
    </row>
    <row r="26">
      <c r="A26" s="25" t="n"/>
      <c r="B26" s="25" t="n"/>
      <c r="C26" s="25" t="n"/>
      <c r="D26" s="23" t="n"/>
      <c r="E26" s="26" t="n"/>
      <c r="F26" s="27" t="n"/>
      <c r="G26" s="23" t="n"/>
      <c r="H26" s="28" t="n"/>
      <c r="I26" s="23" t="n"/>
      <c r="J26" s="23" t="n"/>
      <c r="K26" s="25" t="n"/>
      <c r="L26" s="25" t="n"/>
    </row>
    <row r="27">
      <c r="A27" s="25" t="n"/>
      <c r="B27" s="25" t="n"/>
      <c r="C27" s="25" t="n"/>
      <c r="D27" s="23" t="n"/>
      <c r="E27" s="26" t="n"/>
      <c r="F27" s="27" t="n"/>
      <c r="G27" s="23" t="n"/>
      <c r="H27" s="28" t="n"/>
      <c r="I27" s="23" t="n"/>
      <c r="J27" s="23" t="n"/>
      <c r="K27" s="25" t="n"/>
      <c r="L27" s="25" t="n"/>
    </row>
    <row r="28">
      <c r="A28" s="25" t="n"/>
      <c r="B28" s="25" t="n"/>
      <c r="C28" s="25" t="n"/>
      <c r="D28" s="23" t="n"/>
      <c r="E28" s="26" t="n"/>
      <c r="F28" s="27" t="n"/>
      <c r="G28" s="23" t="n"/>
      <c r="H28" s="28" t="n"/>
      <c r="I28" s="23" t="n"/>
      <c r="J28" s="23" t="n"/>
      <c r="K28" s="25" t="n"/>
      <c r="L28" s="25" t="n"/>
    </row>
    <row r="29">
      <c r="A29" s="25" t="n"/>
      <c r="B29" s="25" t="n"/>
      <c r="C29" s="25" t="n"/>
      <c r="D29" s="23" t="n"/>
      <c r="E29" s="26" t="n"/>
      <c r="F29" s="27" t="n"/>
      <c r="G29" s="23" t="n"/>
      <c r="H29" s="28" t="n"/>
      <c r="I29" s="23" t="n"/>
      <c r="J29" s="23" t="n"/>
      <c r="K29" s="25" t="n"/>
      <c r="L29" s="25" t="n"/>
    </row>
    <row r="30">
      <c r="A30" s="25" t="n"/>
      <c r="B30" s="25" t="n"/>
      <c r="C30" s="25" t="n"/>
      <c r="D30" s="23" t="n"/>
      <c r="E30" s="26" t="n"/>
      <c r="F30" s="27" t="n"/>
      <c r="G30" s="23" t="n"/>
      <c r="H30" s="28" t="n"/>
      <c r="I30" s="23" t="n"/>
      <c r="J30" s="23" t="n"/>
      <c r="K30" s="25" t="n"/>
      <c r="L30" s="25" t="n"/>
    </row>
    <row r="31">
      <c r="A31" s="25" t="n"/>
      <c r="B31" s="25" t="n"/>
      <c r="C31" s="25" t="n"/>
      <c r="D31" s="23" t="n"/>
      <c r="E31" s="26" t="n"/>
      <c r="F31" s="27" t="n"/>
      <c r="G31" s="23" t="n"/>
      <c r="H31" s="28" t="n"/>
      <c r="I31" s="23" t="n"/>
      <c r="J31" s="23" t="n"/>
      <c r="K31" s="25" t="n"/>
      <c r="L31" s="25" t="n"/>
    </row>
    <row r="32">
      <c r="A32" s="25" t="n"/>
      <c r="B32" s="25" t="n"/>
      <c r="C32" s="25" t="n"/>
      <c r="D32" s="23" t="n"/>
      <c r="E32" s="26" t="n"/>
      <c r="F32" s="27" t="n"/>
      <c r="G32" s="23" t="n"/>
      <c r="H32" s="28" t="n"/>
      <c r="I32" s="23" t="n"/>
      <c r="J32" s="23" t="n"/>
      <c r="K32" s="25" t="n"/>
      <c r="L32" s="25" t="n"/>
    </row>
    <row r="33">
      <c r="A33" s="25" t="n"/>
      <c r="B33" s="25" t="n"/>
      <c r="C33" s="25" t="n"/>
      <c r="D33" s="23" t="n"/>
      <c r="E33" s="26" t="n"/>
      <c r="F33" s="27" t="n"/>
      <c r="G33" s="23" t="n"/>
      <c r="H33" s="28" t="n"/>
      <c r="I33" s="23" t="n"/>
      <c r="J33" s="23" t="n"/>
      <c r="K33" s="25" t="n"/>
      <c r="L33" s="25" t="n"/>
    </row>
    <row r="34">
      <c r="A34" s="25" t="n"/>
      <c r="B34" s="25" t="n"/>
      <c r="C34" s="25" t="n"/>
      <c r="D34" s="23" t="n"/>
      <c r="E34" s="26" t="n"/>
      <c r="F34" s="27" t="n"/>
      <c r="G34" s="23" t="n"/>
      <c r="H34" s="28" t="n"/>
      <c r="I34" s="23" t="n"/>
      <c r="J34" s="23" t="n"/>
      <c r="K34" s="25" t="n"/>
      <c r="L34" s="25" t="n"/>
    </row>
    <row r="35">
      <c r="A35" s="25" t="n"/>
      <c r="B35" s="25" t="n"/>
      <c r="C35" s="25" t="n"/>
      <c r="D35" s="23" t="n"/>
      <c r="E35" s="26" t="n"/>
      <c r="F35" s="27" t="n"/>
      <c r="G35" s="23" t="n"/>
      <c r="H35" s="28" t="n"/>
      <c r="I35" s="23" t="n"/>
      <c r="J35" s="23" t="n"/>
      <c r="K35" s="25" t="n"/>
      <c r="L35" s="25" t="n"/>
    </row>
    <row r="36">
      <c r="A36" s="25" t="n"/>
      <c r="B36" s="25" t="n"/>
      <c r="C36" s="25" t="n"/>
      <c r="D36" s="23" t="n"/>
      <c r="E36" s="26" t="n"/>
      <c r="F36" s="27" t="n"/>
      <c r="G36" s="23" t="n"/>
      <c r="H36" s="28" t="n"/>
      <c r="I36" s="23" t="n"/>
      <c r="J36" s="23" t="n"/>
      <c r="K36" s="25" t="n"/>
      <c r="L36" s="25" t="n"/>
    </row>
    <row r="37">
      <c r="A37" s="25" t="n"/>
      <c r="B37" s="25" t="n"/>
      <c r="C37" s="25" t="n"/>
      <c r="D37" s="23" t="n"/>
      <c r="E37" s="26" t="n"/>
      <c r="F37" s="27" t="n"/>
      <c r="G37" s="23" t="n"/>
      <c r="H37" s="28" t="n"/>
      <c r="I37" s="23" t="n"/>
      <c r="J37" s="23" t="n"/>
      <c r="K37" s="25" t="n"/>
      <c r="L37" s="25" t="n"/>
    </row>
    <row r="38">
      <c r="A38" s="25" t="n"/>
      <c r="B38" s="25" t="n"/>
      <c r="C38" s="25" t="n"/>
      <c r="D38" s="23" t="n"/>
      <c r="E38" s="26" t="n"/>
      <c r="F38" s="27" t="n"/>
      <c r="G38" s="23" t="n"/>
      <c r="H38" s="28" t="n"/>
      <c r="I38" s="23" t="n"/>
      <c r="J38" s="23" t="n"/>
      <c r="K38" s="25" t="n"/>
      <c r="L38" s="25" t="n"/>
    </row>
    <row r="39">
      <c r="A39" s="25" t="n"/>
      <c r="B39" s="25" t="n"/>
      <c r="C39" s="25" t="n"/>
      <c r="D39" s="23" t="n"/>
      <c r="E39" s="26" t="n"/>
      <c r="F39" s="27" t="n"/>
      <c r="G39" s="23" t="n"/>
      <c r="H39" s="28" t="n"/>
      <c r="I39" s="23" t="n"/>
      <c r="J39" s="23" t="n"/>
      <c r="K39" s="25" t="n"/>
      <c r="L39" s="25" t="n"/>
    </row>
    <row r="40">
      <c r="A40" s="25" t="n"/>
      <c r="B40" s="25" t="n"/>
      <c r="C40" s="25" t="n"/>
      <c r="D40" s="23" t="n"/>
      <c r="E40" s="26" t="n"/>
      <c r="F40" s="27" t="n"/>
      <c r="G40" s="23" t="n"/>
      <c r="H40" s="28" t="n"/>
      <c r="I40" s="23" t="n"/>
      <c r="J40" s="23" t="n"/>
      <c r="K40" s="25" t="n"/>
      <c r="L40" s="25" t="n"/>
    </row>
    <row r="41">
      <c r="A41" s="25" t="n"/>
      <c r="B41" s="25" t="n"/>
      <c r="C41" s="25" t="n"/>
      <c r="D41" s="23" t="n"/>
      <c r="E41" s="26" t="n"/>
      <c r="F41" s="27" t="n"/>
      <c r="G41" s="23" t="n"/>
      <c r="H41" s="28" t="n"/>
      <c r="I41" s="23" t="n"/>
      <c r="J41" s="23" t="n"/>
      <c r="K41" s="25" t="n"/>
      <c r="L41" s="25" t="n"/>
    </row>
    <row r="42">
      <c r="A42" s="25" t="n"/>
      <c r="B42" s="25" t="n"/>
      <c r="C42" s="25" t="n"/>
      <c r="D42" s="23" t="n"/>
      <c r="E42" s="26" t="n"/>
      <c r="F42" s="27" t="n"/>
      <c r="G42" s="23" t="n"/>
      <c r="H42" s="28" t="n"/>
      <c r="I42" s="23" t="n"/>
      <c r="J42" s="23" t="n"/>
      <c r="K42" s="25" t="n"/>
      <c r="L42" s="25" t="n"/>
    </row>
    <row r="43">
      <c r="A43" s="25" t="n"/>
      <c r="B43" s="25" t="n"/>
      <c r="C43" s="25" t="n"/>
      <c r="D43" s="23" t="n"/>
      <c r="E43" s="26" t="n"/>
      <c r="F43" s="27" t="n"/>
      <c r="G43" s="23" t="n"/>
      <c r="H43" s="28" t="n"/>
      <c r="I43" s="23" t="n"/>
      <c r="J43" s="23" t="n"/>
      <c r="K43" s="25" t="n"/>
      <c r="L43" s="25" t="n"/>
    </row>
    <row r="44">
      <c r="A44" s="25" t="n"/>
      <c r="B44" s="25" t="n"/>
      <c r="C44" s="25" t="n"/>
      <c r="D44" s="23" t="n"/>
      <c r="E44" s="26" t="n"/>
      <c r="F44" s="27" t="n"/>
      <c r="G44" s="23" t="n"/>
      <c r="H44" s="28" t="n"/>
      <c r="I44" s="23" t="n"/>
      <c r="J44" s="23" t="n"/>
      <c r="K44" s="25" t="n"/>
      <c r="L44" s="25" t="n"/>
    </row>
    <row r="45">
      <c r="A45" s="25" t="n"/>
      <c r="B45" s="25" t="n"/>
      <c r="C45" s="25" t="n"/>
      <c r="D45" s="23" t="n"/>
      <c r="E45" s="26" t="n"/>
      <c r="F45" s="27" t="n"/>
      <c r="G45" s="23" t="n"/>
      <c r="H45" s="28" t="n"/>
      <c r="I45" s="23" t="n"/>
      <c r="J45" s="23" t="n"/>
      <c r="K45" s="25" t="n"/>
      <c r="L45" s="25" t="n"/>
    </row>
    <row r="46">
      <c r="A46" s="25" t="n"/>
      <c r="B46" s="25" t="n"/>
      <c r="C46" s="25" t="n"/>
      <c r="D46" s="23" t="n"/>
      <c r="E46" s="26" t="n"/>
      <c r="F46" s="27" t="n"/>
      <c r="G46" s="23" t="n"/>
      <c r="H46" s="28" t="n"/>
      <c r="I46" s="23" t="n"/>
      <c r="J46" s="23" t="n"/>
      <c r="K46" s="25" t="n"/>
      <c r="L46" s="25" t="n"/>
    </row>
    <row r="47">
      <c r="A47" s="25" t="n"/>
      <c r="B47" s="25" t="n"/>
      <c r="C47" s="25" t="n"/>
      <c r="D47" s="23" t="n"/>
      <c r="E47" s="26" t="n"/>
      <c r="F47" s="27" t="n"/>
      <c r="G47" s="23" t="n"/>
      <c r="H47" s="28" t="n"/>
      <c r="I47" s="23" t="n"/>
      <c r="J47" s="23" t="n"/>
      <c r="K47" s="25" t="n"/>
      <c r="L47" s="25" t="n"/>
    </row>
    <row r="48">
      <c r="A48" s="25" t="n"/>
      <c r="B48" s="25" t="n"/>
      <c r="C48" s="25" t="n"/>
      <c r="D48" s="23" t="n"/>
      <c r="E48" s="26" t="n"/>
      <c r="F48" s="27" t="n"/>
      <c r="G48" s="23" t="n"/>
      <c r="H48" s="28" t="n"/>
      <c r="I48" s="23" t="n"/>
      <c r="J48" s="23" t="n"/>
      <c r="K48" s="25" t="n"/>
      <c r="L48" s="25" t="n"/>
    </row>
    <row r="49">
      <c r="A49" s="25" t="n"/>
      <c r="B49" s="25" t="n"/>
      <c r="C49" s="25" t="n"/>
      <c r="D49" s="23" t="n"/>
      <c r="E49" s="26" t="n"/>
      <c r="F49" s="27" t="n"/>
      <c r="G49" s="23" t="n"/>
      <c r="H49" s="28" t="n"/>
      <c r="I49" s="23" t="n"/>
      <c r="J49" s="23" t="n"/>
      <c r="K49" s="25" t="n"/>
      <c r="L49" s="25" t="n"/>
    </row>
    <row r="50">
      <c r="A50" s="25" t="n"/>
      <c r="B50" s="25" t="n"/>
      <c r="C50" s="25" t="n"/>
      <c r="D50" s="23" t="n"/>
      <c r="E50" s="26" t="n"/>
      <c r="F50" s="27" t="n"/>
      <c r="G50" s="23" t="n"/>
      <c r="H50" s="28" t="n"/>
      <c r="I50" s="23" t="n"/>
      <c r="J50" s="23" t="n"/>
      <c r="K50" s="25" t="n"/>
      <c r="L50" s="25" t="n"/>
    </row>
    <row r="51">
      <c r="A51" s="25" t="n"/>
      <c r="B51" s="25" t="n"/>
      <c r="C51" s="25" t="n"/>
      <c r="D51" s="23" t="n"/>
      <c r="E51" s="26" t="n"/>
      <c r="F51" s="27" t="n"/>
      <c r="G51" s="23" t="n"/>
      <c r="H51" s="28" t="n"/>
      <c r="I51" s="23" t="n"/>
      <c r="J51" s="23" t="n"/>
      <c r="K51" s="25" t="n"/>
      <c r="L51" s="25" t="n"/>
    </row>
    <row r="52">
      <c r="A52" s="25" t="n"/>
      <c r="B52" s="25" t="n"/>
      <c r="C52" s="25" t="n"/>
      <c r="D52" s="23" t="n"/>
      <c r="E52" s="26" t="n"/>
      <c r="F52" s="27" t="n"/>
      <c r="G52" s="23" t="n"/>
      <c r="H52" s="28" t="n"/>
      <c r="I52" s="23" t="n"/>
      <c r="J52" s="23" t="n"/>
      <c r="K52" s="25" t="n"/>
      <c r="L52" s="25" t="n"/>
    </row>
    <row r="53">
      <c r="A53" s="25" t="n"/>
      <c r="B53" s="25" t="n"/>
      <c r="C53" s="25" t="n"/>
      <c r="D53" s="23" t="n"/>
      <c r="E53" s="26" t="n"/>
      <c r="F53" s="27" t="n"/>
      <c r="G53" s="23" t="n"/>
      <c r="H53" s="28" t="n"/>
      <c r="I53" s="23" t="n"/>
      <c r="J53" s="23" t="n"/>
      <c r="K53" s="25" t="n"/>
      <c r="L53" s="25" t="n"/>
    </row>
    <row r="54">
      <c r="A54" s="25" t="n"/>
      <c r="B54" s="25" t="n"/>
      <c r="C54" s="25" t="n"/>
      <c r="D54" s="23" t="n"/>
      <c r="E54" s="26" t="n"/>
      <c r="F54" s="27" t="n"/>
      <c r="G54" s="23" t="n"/>
      <c r="H54" s="28" t="n"/>
      <c r="I54" s="23" t="n"/>
      <c r="J54" s="23" t="n"/>
      <c r="K54" s="25" t="n"/>
      <c r="L54" s="25" t="n"/>
    </row>
    <row r="55">
      <c r="A55" s="25" t="n"/>
      <c r="B55" s="25" t="n"/>
      <c r="C55" s="25" t="n"/>
      <c r="D55" s="23" t="n"/>
      <c r="E55" s="26" t="n"/>
      <c r="F55" s="27" t="n"/>
      <c r="G55" s="23" t="n"/>
      <c r="H55" s="28" t="n"/>
      <c r="I55" s="23" t="n"/>
      <c r="J55" s="23" t="n"/>
      <c r="K55" s="25" t="n"/>
      <c r="L55" s="25" t="n"/>
    </row>
    <row r="56">
      <c r="A56" s="25" t="n"/>
      <c r="B56" s="25" t="n"/>
      <c r="C56" s="25" t="n"/>
      <c r="D56" s="23" t="n"/>
      <c r="E56" s="26" t="n"/>
      <c r="F56" s="27" t="n"/>
      <c r="G56" s="23" t="n"/>
      <c r="H56" s="28" t="n"/>
      <c r="I56" s="23" t="n"/>
      <c r="J56" s="23" t="n"/>
      <c r="K56" s="25" t="n"/>
      <c r="L56" s="25" t="n"/>
    </row>
    <row r="57">
      <c r="A57" s="25" t="n"/>
      <c r="B57" s="25" t="n"/>
      <c r="C57" s="25" t="n"/>
      <c r="D57" s="23" t="n"/>
      <c r="E57" s="26" t="n"/>
      <c r="F57" s="27" t="n"/>
      <c r="G57" s="23" t="n"/>
      <c r="H57" s="28" t="n"/>
      <c r="I57" s="23" t="n"/>
      <c r="J57" s="23" t="n"/>
      <c r="K57" s="25" t="n"/>
      <c r="L57" s="25" t="n"/>
    </row>
    <row r="58">
      <c r="A58" s="25" t="n"/>
      <c r="B58" s="25" t="n"/>
      <c r="C58" s="25" t="n"/>
      <c r="D58" s="23" t="n"/>
      <c r="E58" s="26" t="n"/>
      <c r="F58" s="27" t="n"/>
      <c r="G58" s="23" t="n"/>
      <c r="H58" s="28" t="n"/>
      <c r="I58" s="23" t="n"/>
      <c r="J58" s="23" t="n"/>
      <c r="K58" s="25" t="n"/>
      <c r="L58" s="25" t="n"/>
    </row>
    <row r="59">
      <c r="A59" s="25" t="n"/>
      <c r="B59" s="25" t="n"/>
      <c r="C59" s="25" t="n"/>
      <c r="D59" s="23" t="n"/>
      <c r="E59" s="26" t="n"/>
      <c r="F59" s="27" t="n"/>
      <c r="G59" s="23" t="n"/>
      <c r="H59" s="28" t="n"/>
      <c r="I59" s="23" t="n"/>
      <c r="J59" s="23" t="n"/>
      <c r="K59" s="25" t="n"/>
      <c r="L59" s="25" t="n"/>
    </row>
    <row r="60">
      <c r="A60" s="25" t="n"/>
      <c r="B60" s="25" t="n"/>
      <c r="C60" s="25" t="n"/>
      <c r="D60" s="23" t="n"/>
      <c r="E60" s="26" t="n"/>
      <c r="F60" s="27" t="n"/>
      <c r="G60" s="23" t="n"/>
      <c r="H60" s="28" t="n"/>
      <c r="I60" s="23" t="n"/>
      <c r="J60" s="23" t="n"/>
      <c r="K60" s="25" t="n"/>
      <c r="L60" s="25" t="n"/>
    </row>
    <row r="61">
      <c r="A61" s="25" t="n"/>
      <c r="B61" s="25" t="n"/>
      <c r="C61" s="25" t="n"/>
      <c r="D61" s="23" t="n"/>
      <c r="E61" s="26" t="n"/>
      <c r="F61" s="27" t="n"/>
      <c r="G61" s="23" t="n"/>
      <c r="H61" s="28" t="n"/>
      <c r="I61" s="23" t="n"/>
      <c r="J61" s="23" t="n"/>
      <c r="K61" s="25" t="n"/>
      <c r="L61" s="25" t="n"/>
    </row>
  </sheetData>
  <autoFilter ref="A1:L61"/>
  <dataValidations count="2">
    <dataValidation sqref="C2:C61" showDropDown="0" showInputMessage="0" showErrorMessage="0" allowBlank="1" type="list">
      <formula1>"Schlepper,Bodenbearbeitung,Saat und Pflanzung,Düngung,Pflanzenschutz,Ernte,Transport,Sonstiges"</formula1>
    </dataValidation>
    <dataValidation sqref="K2:K61" showDropDown="0" showInputMessage="0" showErrorMessage="0" allowBlank="1" type="list">
      <formula1>"€/h,€/ha"</formula1>
    </dataValidation>
  </dataValidations>
  <pageMargins left="0.75" right="0.75" top="1" bottom="1" header="0.5" footer="0.5"/>
  <pageSetup orientation="landscape" fitToHeight="0" fitToWidth="1"/>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fitToPage="1"/>
  </sheetPr>
  <dimension ref="A1:J501"/>
  <sheetViews>
    <sheetView workbookViewId="0">
      <pane ySplit="1" topLeftCell="A2" activePane="bottomLeft" state="frozen"/>
      <selection pane="bottomLeft" activeCell="A1" sqref="A1"/>
    </sheetView>
  </sheetViews>
  <sheetFormatPr baseColWidth="8" defaultRowHeight="15"/>
  <cols>
    <col width="11" customWidth="1" min="1" max="1"/>
    <col width="24" customWidth="1" min="2" max="2"/>
    <col width="22" customWidth="1" min="3" max="3"/>
    <col width="24" customWidth="1" min="4" max="4"/>
    <col width="11" customWidth="1" min="5" max="5"/>
    <col width="13" customWidth="1" min="6" max="6"/>
    <col width="14" customWidth="1" min="7" max="7"/>
    <col width="15" customWidth="1" min="8" max="8"/>
    <col width="17" customWidth="1" min="9" max="9"/>
    <col width="26" customWidth="1" min="10" max="10"/>
  </cols>
  <sheetData>
    <row r="1" ht="42" customHeight="1">
      <c r="A1" s="18" t="inlineStr">
        <is>
          <t>Datum</t>
        </is>
      </c>
      <c r="B1" s="18" t="inlineStr">
        <is>
          <t>Maschine</t>
        </is>
      </c>
      <c r="C1" s="18" t="inlineStr">
        <is>
          <t>Schlag / Bereich</t>
        </is>
      </c>
      <c r="D1" s="18" t="inlineStr">
        <is>
          <t>Arbeitsgang</t>
        </is>
      </c>
      <c r="E1" s="18" t="inlineStr">
        <is>
          <t>Stunden</t>
        </is>
      </c>
      <c r="F1" s="18" t="inlineStr">
        <is>
          <t>Fläche (ha)</t>
        </is>
      </c>
      <c r="G1" s="18" t="inlineStr">
        <is>
          <t>Kosten (€)</t>
        </is>
      </c>
      <c r="H1" s="18" t="inlineStr">
        <is>
          <t>davon fest (€)</t>
        </is>
      </c>
      <c r="I1" s="18" t="inlineStr">
        <is>
          <t>davon variabel (€)</t>
        </is>
      </c>
      <c r="J1" s="18" t="inlineStr">
        <is>
          <t>Bemerkung</t>
        </is>
      </c>
    </row>
    <row r="2">
      <c r="A2" s="29" t="n">
        <v>46101</v>
      </c>
      <c r="B2" s="19" t="inlineStr">
        <is>
          <t>— Maschine —</t>
        </is>
      </c>
      <c r="C2" s="19" t="inlineStr">
        <is>
          <t>Alte Scheune</t>
        </is>
      </c>
      <c r="D2" s="19" t="inlineStr">
        <is>
          <t>Pflügen</t>
        </is>
      </c>
      <c r="E2" s="24" t="n">
        <v>12</v>
      </c>
      <c r="F2" s="20" t="n">
        <v>5.4</v>
      </c>
      <c r="G2" s="30">
        <f>IF(OR($B2="",$E2=""),"",ROUND(N($E2)*N(IFERROR(INDEX(Kosten!$M$2:$M$61,MATCH($B2,Kosten!$A$2:$A$61,0)),"")),2))</f>
        <v/>
      </c>
      <c r="H2" s="30">
        <f>IF(OR($B2="",$E2=""),"",ROUND(N($E2)*N(IFERROR(INDEX(Kosten!$J$2:$J$61,MATCH($B2,Kosten!$A$2:$A$61,0)),"")),2))</f>
        <v/>
      </c>
      <c r="I2" s="30">
        <f>IF(OR($B2="",$E2=""),"",ROUND(N($E2)*N(IFERROR(INDEX(Kosten!$K$2:$K$61,MATCH($B2,Kosten!$A$2:$A$61,0))+INDEX(Kosten!$L$2:$L$61,MATCH($B2,Kosten!$A$2:$A$61,0)),"")),2))</f>
        <v/>
      </c>
      <c r="J2" s="19" t="inlineStr"/>
    </row>
    <row r="3">
      <c r="A3" s="31" t="n"/>
      <c r="B3" s="25" t="n"/>
      <c r="C3" s="25" t="n"/>
      <c r="D3" s="25" t="n"/>
      <c r="E3" s="28" t="n"/>
      <c r="F3" s="23" t="n"/>
      <c r="G3" s="30">
        <f>IF(OR($B3="",$E3=""),"",ROUND(N($E3)*N(IFERROR(INDEX(Kosten!$M$2:$M$61,MATCH($B3,Kosten!$A$2:$A$61,0)),"")),2))</f>
        <v/>
      </c>
      <c r="H3" s="30">
        <f>IF(OR($B3="",$E3=""),"",ROUND(N($E3)*N(IFERROR(INDEX(Kosten!$J$2:$J$61,MATCH($B3,Kosten!$A$2:$A$61,0)),"")),2))</f>
        <v/>
      </c>
      <c r="I3" s="30">
        <f>IF(OR($B3="",$E3=""),"",ROUND(N($E3)*N(IFERROR(INDEX(Kosten!$K$2:$K$61,MATCH($B3,Kosten!$A$2:$A$61,0))+INDEX(Kosten!$L$2:$L$61,MATCH($B3,Kosten!$A$2:$A$61,0)),"")),2))</f>
        <v/>
      </c>
      <c r="J3" s="25" t="n"/>
    </row>
    <row r="4">
      <c r="A4" s="31" t="n"/>
      <c r="B4" s="25" t="n"/>
      <c r="C4" s="25" t="n"/>
      <c r="D4" s="25" t="n"/>
      <c r="E4" s="28" t="n"/>
      <c r="F4" s="23" t="n"/>
      <c r="G4" s="30">
        <f>IF(OR($B4="",$E4=""),"",ROUND(N($E4)*N(IFERROR(INDEX(Kosten!$M$2:$M$61,MATCH($B4,Kosten!$A$2:$A$61,0)),"")),2))</f>
        <v/>
      </c>
      <c r="H4" s="30">
        <f>IF(OR($B4="",$E4=""),"",ROUND(N($E4)*N(IFERROR(INDEX(Kosten!$J$2:$J$61,MATCH($B4,Kosten!$A$2:$A$61,0)),"")),2))</f>
        <v/>
      </c>
      <c r="I4" s="30">
        <f>IF(OR($B4="",$E4=""),"",ROUND(N($E4)*N(IFERROR(INDEX(Kosten!$K$2:$K$61,MATCH($B4,Kosten!$A$2:$A$61,0))+INDEX(Kosten!$L$2:$L$61,MATCH($B4,Kosten!$A$2:$A$61,0)),"")),2))</f>
        <v/>
      </c>
      <c r="J4" s="25" t="n"/>
    </row>
    <row r="5">
      <c r="A5" s="31" t="n"/>
      <c r="B5" s="25" t="n"/>
      <c r="C5" s="25" t="n"/>
      <c r="D5" s="25" t="n"/>
      <c r="E5" s="28" t="n"/>
      <c r="F5" s="23" t="n"/>
      <c r="G5" s="30">
        <f>IF(OR($B5="",$E5=""),"",ROUND(N($E5)*N(IFERROR(INDEX(Kosten!$M$2:$M$61,MATCH($B5,Kosten!$A$2:$A$61,0)),"")),2))</f>
        <v/>
      </c>
      <c r="H5" s="30">
        <f>IF(OR($B5="",$E5=""),"",ROUND(N($E5)*N(IFERROR(INDEX(Kosten!$J$2:$J$61,MATCH($B5,Kosten!$A$2:$A$61,0)),"")),2))</f>
        <v/>
      </c>
      <c r="I5" s="30">
        <f>IF(OR($B5="",$E5=""),"",ROUND(N($E5)*N(IFERROR(INDEX(Kosten!$K$2:$K$61,MATCH($B5,Kosten!$A$2:$A$61,0))+INDEX(Kosten!$L$2:$L$61,MATCH($B5,Kosten!$A$2:$A$61,0)),"")),2))</f>
        <v/>
      </c>
      <c r="J5" s="25" t="n"/>
    </row>
    <row r="6">
      <c r="A6" s="31" t="n"/>
      <c r="B6" s="25" t="n"/>
      <c r="C6" s="25" t="n"/>
      <c r="D6" s="25" t="n"/>
      <c r="E6" s="28" t="n"/>
      <c r="F6" s="23" t="n"/>
      <c r="G6" s="30">
        <f>IF(OR($B6="",$E6=""),"",ROUND(N($E6)*N(IFERROR(INDEX(Kosten!$M$2:$M$61,MATCH($B6,Kosten!$A$2:$A$61,0)),"")),2))</f>
        <v/>
      </c>
      <c r="H6" s="30">
        <f>IF(OR($B6="",$E6=""),"",ROUND(N($E6)*N(IFERROR(INDEX(Kosten!$J$2:$J$61,MATCH($B6,Kosten!$A$2:$A$61,0)),"")),2))</f>
        <v/>
      </c>
      <c r="I6" s="30">
        <f>IF(OR($B6="",$E6=""),"",ROUND(N($E6)*N(IFERROR(INDEX(Kosten!$K$2:$K$61,MATCH($B6,Kosten!$A$2:$A$61,0))+INDEX(Kosten!$L$2:$L$61,MATCH($B6,Kosten!$A$2:$A$61,0)),"")),2))</f>
        <v/>
      </c>
      <c r="J6" s="25" t="n"/>
    </row>
    <row r="7">
      <c r="A7" s="31" t="n"/>
      <c r="B7" s="25" t="n"/>
      <c r="C7" s="25" t="n"/>
      <c r="D7" s="25" t="n"/>
      <c r="E7" s="28" t="n"/>
      <c r="F7" s="23" t="n"/>
      <c r="G7" s="30">
        <f>IF(OR($B7="",$E7=""),"",ROUND(N($E7)*N(IFERROR(INDEX(Kosten!$M$2:$M$61,MATCH($B7,Kosten!$A$2:$A$61,0)),"")),2))</f>
        <v/>
      </c>
      <c r="H7" s="30">
        <f>IF(OR($B7="",$E7=""),"",ROUND(N($E7)*N(IFERROR(INDEX(Kosten!$J$2:$J$61,MATCH($B7,Kosten!$A$2:$A$61,0)),"")),2))</f>
        <v/>
      </c>
      <c r="I7" s="30">
        <f>IF(OR($B7="",$E7=""),"",ROUND(N($E7)*N(IFERROR(INDEX(Kosten!$K$2:$K$61,MATCH($B7,Kosten!$A$2:$A$61,0))+INDEX(Kosten!$L$2:$L$61,MATCH($B7,Kosten!$A$2:$A$61,0)),"")),2))</f>
        <v/>
      </c>
      <c r="J7" s="25" t="n"/>
    </row>
    <row r="8">
      <c r="A8" s="31" t="n"/>
      <c r="B8" s="25" t="n"/>
      <c r="C8" s="25" t="n"/>
      <c r="D8" s="25" t="n"/>
      <c r="E8" s="28" t="n"/>
      <c r="F8" s="23" t="n"/>
      <c r="G8" s="30">
        <f>IF(OR($B8="",$E8=""),"",ROUND(N($E8)*N(IFERROR(INDEX(Kosten!$M$2:$M$61,MATCH($B8,Kosten!$A$2:$A$61,0)),"")),2))</f>
        <v/>
      </c>
      <c r="H8" s="30">
        <f>IF(OR($B8="",$E8=""),"",ROUND(N($E8)*N(IFERROR(INDEX(Kosten!$J$2:$J$61,MATCH($B8,Kosten!$A$2:$A$61,0)),"")),2))</f>
        <v/>
      </c>
      <c r="I8" s="30">
        <f>IF(OR($B8="",$E8=""),"",ROUND(N($E8)*N(IFERROR(INDEX(Kosten!$K$2:$K$61,MATCH($B8,Kosten!$A$2:$A$61,0))+INDEX(Kosten!$L$2:$L$61,MATCH($B8,Kosten!$A$2:$A$61,0)),"")),2))</f>
        <v/>
      </c>
      <c r="J8" s="25" t="n"/>
    </row>
    <row r="9">
      <c r="A9" s="31" t="n"/>
      <c r="B9" s="25" t="n"/>
      <c r="C9" s="25" t="n"/>
      <c r="D9" s="25" t="n"/>
      <c r="E9" s="28" t="n"/>
      <c r="F9" s="23" t="n"/>
      <c r="G9" s="30">
        <f>IF(OR($B9="",$E9=""),"",ROUND(N($E9)*N(IFERROR(INDEX(Kosten!$M$2:$M$61,MATCH($B9,Kosten!$A$2:$A$61,0)),"")),2))</f>
        <v/>
      </c>
      <c r="H9" s="30">
        <f>IF(OR($B9="",$E9=""),"",ROUND(N($E9)*N(IFERROR(INDEX(Kosten!$J$2:$J$61,MATCH($B9,Kosten!$A$2:$A$61,0)),"")),2))</f>
        <v/>
      </c>
      <c r="I9" s="30">
        <f>IF(OR($B9="",$E9=""),"",ROUND(N($E9)*N(IFERROR(INDEX(Kosten!$K$2:$K$61,MATCH($B9,Kosten!$A$2:$A$61,0))+INDEX(Kosten!$L$2:$L$61,MATCH($B9,Kosten!$A$2:$A$61,0)),"")),2))</f>
        <v/>
      </c>
      <c r="J9" s="25" t="n"/>
    </row>
    <row r="10">
      <c r="A10" s="31" t="n"/>
      <c r="B10" s="25" t="n"/>
      <c r="C10" s="25" t="n"/>
      <c r="D10" s="25" t="n"/>
      <c r="E10" s="28" t="n"/>
      <c r="F10" s="23" t="n"/>
      <c r="G10" s="30">
        <f>IF(OR($B10="",$E10=""),"",ROUND(N($E10)*N(IFERROR(INDEX(Kosten!$M$2:$M$61,MATCH($B10,Kosten!$A$2:$A$61,0)),"")),2))</f>
        <v/>
      </c>
      <c r="H10" s="30">
        <f>IF(OR($B10="",$E10=""),"",ROUND(N($E10)*N(IFERROR(INDEX(Kosten!$J$2:$J$61,MATCH($B10,Kosten!$A$2:$A$61,0)),"")),2))</f>
        <v/>
      </c>
      <c r="I10" s="30">
        <f>IF(OR($B10="",$E10=""),"",ROUND(N($E10)*N(IFERROR(INDEX(Kosten!$K$2:$K$61,MATCH($B10,Kosten!$A$2:$A$61,0))+INDEX(Kosten!$L$2:$L$61,MATCH($B10,Kosten!$A$2:$A$61,0)),"")),2))</f>
        <v/>
      </c>
      <c r="J10" s="25" t="n"/>
    </row>
    <row r="11">
      <c r="A11" s="31" t="n"/>
      <c r="B11" s="25" t="n"/>
      <c r="C11" s="25" t="n"/>
      <c r="D11" s="25" t="n"/>
      <c r="E11" s="28" t="n"/>
      <c r="F11" s="23" t="n"/>
      <c r="G11" s="30">
        <f>IF(OR($B11="",$E11=""),"",ROUND(N($E11)*N(IFERROR(INDEX(Kosten!$M$2:$M$61,MATCH($B11,Kosten!$A$2:$A$61,0)),"")),2))</f>
        <v/>
      </c>
      <c r="H11" s="30">
        <f>IF(OR($B11="",$E11=""),"",ROUND(N($E11)*N(IFERROR(INDEX(Kosten!$J$2:$J$61,MATCH($B11,Kosten!$A$2:$A$61,0)),"")),2))</f>
        <v/>
      </c>
      <c r="I11" s="30">
        <f>IF(OR($B11="",$E11=""),"",ROUND(N($E11)*N(IFERROR(INDEX(Kosten!$K$2:$K$61,MATCH($B11,Kosten!$A$2:$A$61,0))+INDEX(Kosten!$L$2:$L$61,MATCH($B11,Kosten!$A$2:$A$61,0)),"")),2))</f>
        <v/>
      </c>
      <c r="J11" s="25" t="n"/>
    </row>
    <row r="12">
      <c r="A12" s="31" t="n"/>
      <c r="B12" s="25" t="n"/>
      <c r="C12" s="25" t="n"/>
      <c r="D12" s="25" t="n"/>
      <c r="E12" s="28" t="n"/>
      <c r="F12" s="23" t="n"/>
      <c r="G12" s="30">
        <f>IF(OR($B12="",$E12=""),"",ROUND(N($E12)*N(IFERROR(INDEX(Kosten!$M$2:$M$61,MATCH($B12,Kosten!$A$2:$A$61,0)),"")),2))</f>
        <v/>
      </c>
      <c r="H12" s="30">
        <f>IF(OR($B12="",$E12=""),"",ROUND(N($E12)*N(IFERROR(INDEX(Kosten!$J$2:$J$61,MATCH($B12,Kosten!$A$2:$A$61,0)),"")),2))</f>
        <v/>
      </c>
      <c r="I12" s="30">
        <f>IF(OR($B12="",$E12=""),"",ROUND(N($E12)*N(IFERROR(INDEX(Kosten!$K$2:$K$61,MATCH($B12,Kosten!$A$2:$A$61,0))+INDEX(Kosten!$L$2:$L$61,MATCH($B12,Kosten!$A$2:$A$61,0)),"")),2))</f>
        <v/>
      </c>
      <c r="J12" s="25" t="n"/>
    </row>
    <row r="13">
      <c r="A13" s="31" t="n"/>
      <c r="B13" s="25" t="n"/>
      <c r="C13" s="25" t="n"/>
      <c r="D13" s="25" t="n"/>
      <c r="E13" s="28" t="n"/>
      <c r="F13" s="23" t="n"/>
      <c r="G13" s="30">
        <f>IF(OR($B13="",$E13=""),"",ROUND(N($E13)*N(IFERROR(INDEX(Kosten!$M$2:$M$61,MATCH($B13,Kosten!$A$2:$A$61,0)),"")),2))</f>
        <v/>
      </c>
      <c r="H13" s="30">
        <f>IF(OR($B13="",$E13=""),"",ROUND(N($E13)*N(IFERROR(INDEX(Kosten!$J$2:$J$61,MATCH($B13,Kosten!$A$2:$A$61,0)),"")),2))</f>
        <v/>
      </c>
      <c r="I13" s="30">
        <f>IF(OR($B13="",$E13=""),"",ROUND(N($E13)*N(IFERROR(INDEX(Kosten!$K$2:$K$61,MATCH($B13,Kosten!$A$2:$A$61,0))+INDEX(Kosten!$L$2:$L$61,MATCH($B13,Kosten!$A$2:$A$61,0)),"")),2))</f>
        <v/>
      </c>
      <c r="J13" s="25" t="n"/>
    </row>
    <row r="14">
      <c r="A14" s="31" t="n"/>
      <c r="B14" s="25" t="n"/>
      <c r="C14" s="25" t="n"/>
      <c r="D14" s="25" t="n"/>
      <c r="E14" s="28" t="n"/>
      <c r="F14" s="23" t="n"/>
      <c r="G14" s="30">
        <f>IF(OR($B14="",$E14=""),"",ROUND(N($E14)*N(IFERROR(INDEX(Kosten!$M$2:$M$61,MATCH($B14,Kosten!$A$2:$A$61,0)),"")),2))</f>
        <v/>
      </c>
      <c r="H14" s="30">
        <f>IF(OR($B14="",$E14=""),"",ROUND(N($E14)*N(IFERROR(INDEX(Kosten!$J$2:$J$61,MATCH($B14,Kosten!$A$2:$A$61,0)),"")),2))</f>
        <v/>
      </c>
      <c r="I14" s="30">
        <f>IF(OR($B14="",$E14=""),"",ROUND(N($E14)*N(IFERROR(INDEX(Kosten!$K$2:$K$61,MATCH($B14,Kosten!$A$2:$A$61,0))+INDEX(Kosten!$L$2:$L$61,MATCH($B14,Kosten!$A$2:$A$61,0)),"")),2))</f>
        <v/>
      </c>
      <c r="J14" s="25" t="n"/>
    </row>
    <row r="15">
      <c r="A15" s="31" t="n"/>
      <c r="B15" s="25" t="n"/>
      <c r="C15" s="25" t="n"/>
      <c r="D15" s="25" t="n"/>
      <c r="E15" s="28" t="n"/>
      <c r="F15" s="23" t="n"/>
      <c r="G15" s="30">
        <f>IF(OR($B15="",$E15=""),"",ROUND(N($E15)*N(IFERROR(INDEX(Kosten!$M$2:$M$61,MATCH($B15,Kosten!$A$2:$A$61,0)),"")),2))</f>
        <v/>
      </c>
      <c r="H15" s="30">
        <f>IF(OR($B15="",$E15=""),"",ROUND(N($E15)*N(IFERROR(INDEX(Kosten!$J$2:$J$61,MATCH($B15,Kosten!$A$2:$A$61,0)),"")),2))</f>
        <v/>
      </c>
      <c r="I15" s="30">
        <f>IF(OR($B15="",$E15=""),"",ROUND(N($E15)*N(IFERROR(INDEX(Kosten!$K$2:$K$61,MATCH($B15,Kosten!$A$2:$A$61,0))+INDEX(Kosten!$L$2:$L$61,MATCH($B15,Kosten!$A$2:$A$61,0)),"")),2))</f>
        <v/>
      </c>
      <c r="J15" s="25" t="n"/>
    </row>
    <row r="16">
      <c r="A16" s="31" t="n"/>
      <c r="B16" s="25" t="n"/>
      <c r="C16" s="25" t="n"/>
      <c r="D16" s="25" t="n"/>
      <c r="E16" s="28" t="n"/>
      <c r="F16" s="23" t="n"/>
      <c r="G16" s="30">
        <f>IF(OR($B16="",$E16=""),"",ROUND(N($E16)*N(IFERROR(INDEX(Kosten!$M$2:$M$61,MATCH($B16,Kosten!$A$2:$A$61,0)),"")),2))</f>
        <v/>
      </c>
      <c r="H16" s="30">
        <f>IF(OR($B16="",$E16=""),"",ROUND(N($E16)*N(IFERROR(INDEX(Kosten!$J$2:$J$61,MATCH($B16,Kosten!$A$2:$A$61,0)),"")),2))</f>
        <v/>
      </c>
      <c r="I16" s="30">
        <f>IF(OR($B16="",$E16=""),"",ROUND(N($E16)*N(IFERROR(INDEX(Kosten!$K$2:$K$61,MATCH($B16,Kosten!$A$2:$A$61,0))+INDEX(Kosten!$L$2:$L$61,MATCH($B16,Kosten!$A$2:$A$61,0)),"")),2))</f>
        <v/>
      </c>
      <c r="J16" s="25" t="n"/>
    </row>
    <row r="17">
      <c r="A17" s="31" t="n"/>
      <c r="B17" s="25" t="n"/>
      <c r="C17" s="25" t="n"/>
      <c r="D17" s="25" t="n"/>
      <c r="E17" s="28" t="n"/>
      <c r="F17" s="23" t="n"/>
      <c r="G17" s="30">
        <f>IF(OR($B17="",$E17=""),"",ROUND(N($E17)*N(IFERROR(INDEX(Kosten!$M$2:$M$61,MATCH($B17,Kosten!$A$2:$A$61,0)),"")),2))</f>
        <v/>
      </c>
      <c r="H17" s="30">
        <f>IF(OR($B17="",$E17=""),"",ROUND(N($E17)*N(IFERROR(INDEX(Kosten!$J$2:$J$61,MATCH($B17,Kosten!$A$2:$A$61,0)),"")),2))</f>
        <v/>
      </c>
      <c r="I17" s="30">
        <f>IF(OR($B17="",$E17=""),"",ROUND(N($E17)*N(IFERROR(INDEX(Kosten!$K$2:$K$61,MATCH($B17,Kosten!$A$2:$A$61,0))+INDEX(Kosten!$L$2:$L$61,MATCH($B17,Kosten!$A$2:$A$61,0)),"")),2))</f>
        <v/>
      </c>
      <c r="J17" s="25" t="n"/>
    </row>
    <row r="18">
      <c r="A18" s="31" t="n"/>
      <c r="B18" s="25" t="n"/>
      <c r="C18" s="25" t="n"/>
      <c r="D18" s="25" t="n"/>
      <c r="E18" s="28" t="n"/>
      <c r="F18" s="23" t="n"/>
      <c r="G18" s="30">
        <f>IF(OR($B18="",$E18=""),"",ROUND(N($E18)*N(IFERROR(INDEX(Kosten!$M$2:$M$61,MATCH($B18,Kosten!$A$2:$A$61,0)),"")),2))</f>
        <v/>
      </c>
      <c r="H18" s="30">
        <f>IF(OR($B18="",$E18=""),"",ROUND(N($E18)*N(IFERROR(INDEX(Kosten!$J$2:$J$61,MATCH($B18,Kosten!$A$2:$A$61,0)),"")),2))</f>
        <v/>
      </c>
      <c r="I18" s="30">
        <f>IF(OR($B18="",$E18=""),"",ROUND(N($E18)*N(IFERROR(INDEX(Kosten!$K$2:$K$61,MATCH($B18,Kosten!$A$2:$A$61,0))+INDEX(Kosten!$L$2:$L$61,MATCH($B18,Kosten!$A$2:$A$61,0)),"")),2))</f>
        <v/>
      </c>
      <c r="J18" s="25" t="n"/>
    </row>
    <row r="19">
      <c r="A19" s="31" t="n"/>
      <c r="B19" s="25" t="n"/>
      <c r="C19" s="25" t="n"/>
      <c r="D19" s="25" t="n"/>
      <c r="E19" s="28" t="n"/>
      <c r="F19" s="23" t="n"/>
      <c r="G19" s="30">
        <f>IF(OR($B19="",$E19=""),"",ROUND(N($E19)*N(IFERROR(INDEX(Kosten!$M$2:$M$61,MATCH($B19,Kosten!$A$2:$A$61,0)),"")),2))</f>
        <v/>
      </c>
      <c r="H19" s="30">
        <f>IF(OR($B19="",$E19=""),"",ROUND(N($E19)*N(IFERROR(INDEX(Kosten!$J$2:$J$61,MATCH($B19,Kosten!$A$2:$A$61,0)),"")),2))</f>
        <v/>
      </c>
      <c r="I19" s="30">
        <f>IF(OR($B19="",$E19=""),"",ROUND(N($E19)*N(IFERROR(INDEX(Kosten!$K$2:$K$61,MATCH($B19,Kosten!$A$2:$A$61,0))+INDEX(Kosten!$L$2:$L$61,MATCH($B19,Kosten!$A$2:$A$61,0)),"")),2))</f>
        <v/>
      </c>
      <c r="J19" s="25" t="n"/>
    </row>
    <row r="20">
      <c r="A20" s="31" t="n"/>
      <c r="B20" s="25" t="n"/>
      <c r="C20" s="25" t="n"/>
      <c r="D20" s="25" t="n"/>
      <c r="E20" s="28" t="n"/>
      <c r="F20" s="23" t="n"/>
      <c r="G20" s="30">
        <f>IF(OR($B20="",$E20=""),"",ROUND(N($E20)*N(IFERROR(INDEX(Kosten!$M$2:$M$61,MATCH($B20,Kosten!$A$2:$A$61,0)),"")),2))</f>
        <v/>
      </c>
      <c r="H20" s="30">
        <f>IF(OR($B20="",$E20=""),"",ROUND(N($E20)*N(IFERROR(INDEX(Kosten!$J$2:$J$61,MATCH($B20,Kosten!$A$2:$A$61,0)),"")),2))</f>
        <v/>
      </c>
      <c r="I20" s="30">
        <f>IF(OR($B20="",$E20=""),"",ROUND(N($E20)*N(IFERROR(INDEX(Kosten!$K$2:$K$61,MATCH($B20,Kosten!$A$2:$A$61,0))+INDEX(Kosten!$L$2:$L$61,MATCH($B20,Kosten!$A$2:$A$61,0)),"")),2))</f>
        <v/>
      </c>
      <c r="J20" s="25" t="n"/>
    </row>
    <row r="21">
      <c r="A21" s="31" t="n"/>
      <c r="B21" s="25" t="n"/>
      <c r="C21" s="25" t="n"/>
      <c r="D21" s="25" t="n"/>
      <c r="E21" s="28" t="n"/>
      <c r="F21" s="23" t="n"/>
      <c r="G21" s="30">
        <f>IF(OR($B21="",$E21=""),"",ROUND(N($E21)*N(IFERROR(INDEX(Kosten!$M$2:$M$61,MATCH($B21,Kosten!$A$2:$A$61,0)),"")),2))</f>
        <v/>
      </c>
      <c r="H21" s="30">
        <f>IF(OR($B21="",$E21=""),"",ROUND(N($E21)*N(IFERROR(INDEX(Kosten!$J$2:$J$61,MATCH($B21,Kosten!$A$2:$A$61,0)),"")),2))</f>
        <v/>
      </c>
      <c r="I21" s="30">
        <f>IF(OR($B21="",$E21=""),"",ROUND(N($E21)*N(IFERROR(INDEX(Kosten!$K$2:$K$61,MATCH($B21,Kosten!$A$2:$A$61,0))+INDEX(Kosten!$L$2:$L$61,MATCH($B21,Kosten!$A$2:$A$61,0)),"")),2))</f>
        <v/>
      </c>
      <c r="J21" s="25" t="n"/>
    </row>
    <row r="22">
      <c r="A22" s="31" t="n"/>
      <c r="B22" s="25" t="n"/>
      <c r="C22" s="25" t="n"/>
      <c r="D22" s="25" t="n"/>
      <c r="E22" s="28" t="n"/>
      <c r="F22" s="23" t="n"/>
      <c r="G22" s="30">
        <f>IF(OR($B22="",$E22=""),"",ROUND(N($E22)*N(IFERROR(INDEX(Kosten!$M$2:$M$61,MATCH($B22,Kosten!$A$2:$A$61,0)),"")),2))</f>
        <v/>
      </c>
      <c r="H22" s="30">
        <f>IF(OR($B22="",$E22=""),"",ROUND(N($E22)*N(IFERROR(INDEX(Kosten!$J$2:$J$61,MATCH($B22,Kosten!$A$2:$A$61,0)),"")),2))</f>
        <v/>
      </c>
      <c r="I22" s="30">
        <f>IF(OR($B22="",$E22=""),"",ROUND(N($E22)*N(IFERROR(INDEX(Kosten!$K$2:$K$61,MATCH($B22,Kosten!$A$2:$A$61,0))+INDEX(Kosten!$L$2:$L$61,MATCH($B22,Kosten!$A$2:$A$61,0)),"")),2))</f>
        <v/>
      </c>
      <c r="J22" s="25" t="n"/>
    </row>
    <row r="23">
      <c r="A23" s="31" t="n"/>
      <c r="B23" s="25" t="n"/>
      <c r="C23" s="25" t="n"/>
      <c r="D23" s="25" t="n"/>
      <c r="E23" s="28" t="n"/>
      <c r="F23" s="23" t="n"/>
      <c r="G23" s="30">
        <f>IF(OR($B23="",$E23=""),"",ROUND(N($E23)*N(IFERROR(INDEX(Kosten!$M$2:$M$61,MATCH($B23,Kosten!$A$2:$A$61,0)),"")),2))</f>
        <v/>
      </c>
      <c r="H23" s="30">
        <f>IF(OR($B23="",$E23=""),"",ROUND(N($E23)*N(IFERROR(INDEX(Kosten!$J$2:$J$61,MATCH($B23,Kosten!$A$2:$A$61,0)),"")),2))</f>
        <v/>
      </c>
      <c r="I23" s="30">
        <f>IF(OR($B23="",$E23=""),"",ROUND(N($E23)*N(IFERROR(INDEX(Kosten!$K$2:$K$61,MATCH($B23,Kosten!$A$2:$A$61,0))+INDEX(Kosten!$L$2:$L$61,MATCH($B23,Kosten!$A$2:$A$61,0)),"")),2))</f>
        <v/>
      </c>
      <c r="J23" s="25" t="n"/>
    </row>
    <row r="24">
      <c r="A24" s="31" t="n"/>
      <c r="B24" s="25" t="n"/>
      <c r="C24" s="25" t="n"/>
      <c r="D24" s="25" t="n"/>
      <c r="E24" s="28" t="n"/>
      <c r="F24" s="23" t="n"/>
      <c r="G24" s="30">
        <f>IF(OR($B24="",$E24=""),"",ROUND(N($E24)*N(IFERROR(INDEX(Kosten!$M$2:$M$61,MATCH($B24,Kosten!$A$2:$A$61,0)),"")),2))</f>
        <v/>
      </c>
      <c r="H24" s="30">
        <f>IF(OR($B24="",$E24=""),"",ROUND(N($E24)*N(IFERROR(INDEX(Kosten!$J$2:$J$61,MATCH($B24,Kosten!$A$2:$A$61,0)),"")),2))</f>
        <v/>
      </c>
      <c r="I24" s="30">
        <f>IF(OR($B24="",$E24=""),"",ROUND(N($E24)*N(IFERROR(INDEX(Kosten!$K$2:$K$61,MATCH($B24,Kosten!$A$2:$A$61,0))+INDEX(Kosten!$L$2:$L$61,MATCH($B24,Kosten!$A$2:$A$61,0)),"")),2))</f>
        <v/>
      </c>
      <c r="J24" s="25" t="n"/>
    </row>
    <row r="25">
      <c r="A25" s="31" t="n"/>
      <c r="B25" s="25" t="n"/>
      <c r="C25" s="25" t="n"/>
      <c r="D25" s="25" t="n"/>
      <c r="E25" s="28" t="n"/>
      <c r="F25" s="23" t="n"/>
      <c r="G25" s="30">
        <f>IF(OR($B25="",$E25=""),"",ROUND(N($E25)*N(IFERROR(INDEX(Kosten!$M$2:$M$61,MATCH($B25,Kosten!$A$2:$A$61,0)),"")),2))</f>
        <v/>
      </c>
      <c r="H25" s="30">
        <f>IF(OR($B25="",$E25=""),"",ROUND(N($E25)*N(IFERROR(INDEX(Kosten!$J$2:$J$61,MATCH($B25,Kosten!$A$2:$A$61,0)),"")),2))</f>
        <v/>
      </c>
      <c r="I25" s="30">
        <f>IF(OR($B25="",$E25=""),"",ROUND(N($E25)*N(IFERROR(INDEX(Kosten!$K$2:$K$61,MATCH($B25,Kosten!$A$2:$A$61,0))+INDEX(Kosten!$L$2:$L$61,MATCH($B25,Kosten!$A$2:$A$61,0)),"")),2))</f>
        <v/>
      </c>
      <c r="J25" s="25" t="n"/>
    </row>
    <row r="26">
      <c r="A26" s="31" t="n"/>
      <c r="B26" s="25" t="n"/>
      <c r="C26" s="25" t="n"/>
      <c r="D26" s="25" t="n"/>
      <c r="E26" s="28" t="n"/>
      <c r="F26" s="23" t="n"/>
      <c r="G26" s="30">
        <f>IF(OR($B26="",$E26=""),"",ROUND(N($E26)*N(IFERROR(INDEX(Kosten!$M$2:$M$61,MATCH($B26,Kosten!$A$2:$A$61,0)),"")),2))</f>
        <v/>
      </c>
      <c r="H26" s="30">
        <f>IF(OR($B26="",$E26=""),"",ROUND(N($E26)*N(IFERROR(INDEX(Kosten!$J$2:$J$61,MATCH($B26,Kosten!$A$2:$A$61,0)),"")),2))</f>
        <v/>
      </c>
      <c r="I26" s="30">
        <f>IF(OR($B26="",$E26=""),"",ROUND(N($E26)*N(IFERROR(INDEX(Kosten!$K$2:$K$61,MATCH($B26,Kosten!$A$2:$A$61,0))+INDEX(Kosten!$L$2:$L$61,MATCH($B26,Kosten!$A$2:$A$61,0)),"")),2))</f>
        <v/>
      </c>
      <c r="J26" s="25" t="n"/>
    </row>
    <row r="27">
      <c r="A27" s="31" t="n"/>
      <c r="B27" s="25" t="n"/>
      <c r="C27" s="25" t="n"/>
      <c r="D27" s="25" t="n"/>
      <c r="E27" s="28" t="n"/>
      <c r="F27" s="23" t="n"/>
      <c r="G27" s="30">
        <f>IF(OR($B27="",$E27=""),"",ROUND(N($E27)*N(IFERROR(INDEX(Kosten!$M$2:$M$61,MATCH($B27,Kosten!$A$2:$A$61,0)),"")),2))</f>
        <v/>
      </c>
      <c r="H27" s="30">
        <f>IF(OR($B27="",$E27=""),"",ROUND(N($E27)*N(IFERROR(INDEX(Kosten!$J$2:$J$61,MATCH($B27,Kosten!$A$2:$A$61,0)),"")),2))</f>
        <v/>
      </c>
      <c r="I27" s="30">
        <f>IF(OR($B27="",$E27=""),"",ROUND(N($E27)*N(IFERROR(INDEX(Kosten!$K$2:$K$61,MATCH($B27,Kosten!$A$2:$A$61,0))+INDEX(Kosten!$L$2:$L$61,MATCH($B27,Kosten!$A$2:$A$61,0)),"")),2))</f>
        <v/>
      </c>
      <c r="J27" s="25" t="n"/>
    </row>
    <row r="28">
      <c r="A28" s="31" t="n"/>
      <c r="B28" s="25" t="n"/>
      <c r="C28" s="25" t="n"/>
      <c r="D28" s="25" t="n"/>
      <c r="E28" s="28" t="n"/>
      <c r="F28" s="23" t="n"/>
      <c r="G28" s="30">
        <f>IF(OR($B28="",$E28=""),"",ROUND(N($E28)*N(IFERROR(INDEX(Kosten!$M$2:$M$61,MATCH($B28,Kosten!$A$2:$A$61,0)),"")),2))</f>
        <v/>
      </c>
      <c r="H28" s="30">
        <f>IF(OR($B28="",$E28=""),"",ROUND(N($E28)*N(IFERROR(INDEX(Kosten!$J$2:$J$61,MATCH($B28,Kosten!$A$2:$A$61,0)),"")),2))</f>
        <v/>
      </c>
      <c r="I28" s="30">
        <f>IF(OR($B28="",$E28=""),"",ROUND(N($E28)*N(IFERROR(INDEX(Kosten!$K$2:$K$61,MATCH($B28,Kosten!$A$2:$A$61,0))+INDEX(Kosten!$L$2:$L$61,MATCH($B28,Kosten!$A$2:$A$61,0)),"")),2))</f>
        <v/>
      </c>
      <c r="J28" s="25" t="n"/>
    </row>
    <row r="29">
      <c r="A29" s="31" t="n"/>
      <c r="B29" s="25" t="n"/>
      <c r="C29" s="25" t="n"/>
      <c r="D29" s="25" t="n"/>
      <c r="E29" s="28" t="n"/>
      <c r="F29" s="23" t="n"/>
      <c r="G29" s="30">
        <f>IF(OR($B29="",$E29=""),"",ROUND(N($E29)*N(IFERROR(INDEX(Kosten!$M$2:$M$61,MATCH($B29,Kosten!$A$2:$A$61,0)),"")),2))</f>
        <v/>
      </c>
      <c r="H29" s="30">
        <f>IF(OR($B29="",$E29=""),"",ROUND(N($E29)*N(IFERROR(INDEX(Kosten!$J$2:$J$61,MATCH($B29,Kosten!$A$2:$A$61,0)),"")),2))</f>
        <v/>
      </c>
      <c r="I29" s="30">
        <f>IF(OR($B29="",$E29=""),"",ROUND(N($E29)*N(IFERROR(INDEX(Kosten!$K$2:$K$61,MATCH($B29,Kosten!$A$2:$A$61,0))+INDEX(Kosten!$L$2:$L$61,MATCH($B29,Kosten!$A$2:$A$61,0)),"")),2))</f>
        <v/>
      </c>
      <c r="J29" s="25" t="n"/>
    </row>
    <row r="30">
      <c r="A30" s="31" t="n"/>
      <c r="B30" s="25" t="n"/>
      <c r="C30" s="25" t="n"/>
      <c r="D30" s="25" t="n"/>
      <c r="E30" s="28" t="n"/>
      <c r="F30" s="23" t="n"/>
      <c r="G30" s="30">
        <f>IF(OR($B30="",$E30=""),"",ROUND(N($E30)*N(IFERROR(INDEX(Kosten!$M$2:$M$61,MATCH($B30,Kosten!$A$2:$A$61,0)),"")),2))</f>
        <v/>
      </c>
      <c r="H30" s="30">
        <f>IF(OR($B30="",$E30=""),"",ROUND(N($E30)*N(IFERROR(INDEX(Kosten!$J$2:$J$61,MATCH($B30,Kosten!$A$2:$A$61,0)),"")),2))</f>
        <v/>
      </c>
      <c r="I30" s="30">
        <f>IF(OR($B30="",$E30=""),"",ROUND(N($E30)*N(IFERROR(INDEX(Kosten!$K$2:$K$61,MATCH($B30,Kosten!$A$2:$A$61,0))+INDEX(Kosten!$L$2:$L$61,MATCH($B30,Kosten!$A$2:$A$61,0)),"")),2))</f>
        <v/>
      </c>
      <c r="J30" s="25" t="n"/>
    </row>
    <row r="31">
      <c r="A31" s="31" t="n"/>
      <c r="B31" s="25" t="n"/>
      <c r="C31" s="25" t="n"/>
      <c r="D31" s="25" t="n"/>
      <c r="E31" s="28" t="n"/>
      <c r="F31" s="23" t="n"/>
      <c r="G31" s="30">
        <f>IF(OR($B31="",$E31=""),"",ROUND(N($E31)*N(IFERROR(INDEX(Kosten!$M$2:$M$61,MATCH($B31,Kosten!$A$2:$A$61,0)),"")),2))</f>
        <v/>
      </c>
      <c r="H31" s="30">
        <f>IF(OR($B31="",$E31=""),"",ROUND(N($E31)*N(IFERROR(INDEX(Kosten!$J$2:$J$61,MATCH($B31,Kosten!$A$2:$A$61,0)),"")),2))</f>
        <v/>
      </c>
      <c r="I31" s="30">
        <f>IF(OR($B31="",$E31=""),"",ROUND(N($E31)*N(IFERROR(INDEX(Kosten!$K$2:$K$61,MATCH($B31,Kosten!$A$2:$A$61,0))+INDEX(Kosten!$L$2:$L$61,MATCH($B31,Kosten!$A$2:$A$61,0)),"")),2))</f>
        <v/>
      </c>
      <c r="J31" s="25" t="n"/>
    </row>
    <row r="32">
      <c r="A32" s="31" t="n"/>
      <c r="B32" s="25" t="n"/>
      <c r="C32" s="25" t="n"/>
      <c r="D32" s="25" t="n"/>
      <c r="E32" s="28" t="n"/>
      <c r="F32" s="23" t="n"/>
      <c r="G32" s="30">
        <f>IF(OR($B32="",$E32=""),"",ROUND(N($E32)*N(IFERROR(INDEX(Kosten!$M$2:$M$61,MATCH($B32,Kosten!$A$2:$A$61,0)),"")),2))</f>
        <v/>
      </c>
      <c r="H32" s="30">
        <f>IF(OR($B32="",$E32=""),"",ROUND(N($E32)*N(IFERROR(INDEX(Kosten!$J$2:$J$61,MATCH($B32,Kosten!$A$2:$A$61,0)),"")),2))</f>
        <v/>
      </c>
      <c r="I32" s="30">
        <f>IF(OR($B32="",$E32=""),"",ROUND(N($E32)*N(IFERROR(INDEX(Kosten!$K$2:$K$61,MATCH($B32,Kosten!$A$2:$A$61,0))+INDEX(Kosten!$L$2:$L$61,MATCH($B32,Kosten!$A$2:$A$61,0)),"")),2))</f>
        <v/>
      </c>
      <c r="J32" s="25" t="n"/>
    </row>
    <row r="33">
      <c r="A33" s="31" t="n"/>
      <c r="B33" s="25" t="n"/>
      <c r="C33" s="25" t="n"/>
      <c r="D33" s="25" t="n"/>
      <c r="E33" s="28" t="n"/>
      <c r="F33" s="23" t="n"/>
      <c r="G33" s="30">
        <f>IF(OR($B33="",$E33=""),"",ROUND(N($E33)*N(IFERROR(INDEX(Kosten!$M$2:$M$61,MATCH($B33,Kosten!$A$2:$A$61,0)),"")),2))</f>
        <v/>
      </c>
      <c r="H33" s="30">
        <f>IF(OR($B33="",$E33=""),"",ROUND(N($E33)*N(IFERROR(INDEX(Kosten!$J$2:$J$61,MATCH($B33,Kosten!$A$2:$A$61,0)),"")),2))</f>
        <v/>
      </c>
      <c r="I33" s="30">
        <f>IF(OR($B33="",$E33=""),"",ROUND(N($E33)*N(IFERROR(INDEX(Kosten!$K$2:$K$61,MATCH($B33,Kosten!$A$2:$A$61,0))+INDEX(Kosten!$L$2:$L$61,MATCH($B33,Kosten!$A$2:$A$61,0)),"")),2))</f>
        <v/>
      </c>
      <c r="J33" s="25" t="n"/>
    </row>
    <row r="34">
      <c r="A34" s="31" t="n"/>
      <c r="B34" s="25" t="n"/>
      <c r="C34" s="25" t="n"/>
      <c r="D34" s="25" t="n"/>
      <c r="E34" s="28" t="n"/>
      <c r="F34" s="23" t="n"/>
      <c r="G34" s="30">
        <f>IF(OR($B34="",$E34=""),"",ROUND(N($E34)*N(IFERROR(INDEX(Kosten!$M$2:$M$61,MATCH($B34,Kosten!$A$2:$A$61,0)),"")),2))</f>
        <v/>
      </c>
      <c r="H34" s="30">
        <f>IF(OR($B34="",$E34=""),"",ROUND(N($E34)*N(IFERROR(INDEX(Kosten!$J$2:$J$61,MATCH($B34,Kosten!$A$2:$A$61,0)),"")),2))</f>
        <v/>
      </c>
      <c r="I34" s="30">
        <f>IF(OR($B34="",$E34=""),"",ROUND(N($E34)*N(IFERROR(INDEX(Kosten!$K$2:$K$61,MATCH($B34,Kosten!$A$2:$A$61,0))+INDEX(Kosten!$L$2:$L$61,MATCH($B34,Kosten!$A$2:$A$61,0)),"")),2))</f>
        <v/>
      </c>
      <c r="J34" s="25" t="n"/>
    </row>
    <row r="35">
      <c r="A35" s="31" t="n"/>
      <c r="B35" s="25" t="n"/>
      <c r="C35" s="25" t="n"/>
      <c r="D35" s="25" t="n"/>
      <c r="E35" s="28" t="n"/>
      <c r="F35" s="23" t="n"/>
      <c r="G35" s="30">
        <f>IF(OR($B35="",$E35=""),"",ROUND(N($E35)*N(IFERROR(INDEX(Kosten!$M$2:$M$61,MATCH($B35,Kosten!$A$2:$A$61,0)),"")),2))</f>
        <v/>
      </c>
      <c r="H35" s="30">
        <f>IF(OR($B35="",$E35=""),"",ROUND(N($E35)*N(IFERROR(INDEX(Kosten!$J$2:$J$61,MATCH($B35,Kosten!$A$2:$A$61,0)),"")),2))</f>
        <v/>
      </c>
      <c r="I35" s="30">
        <f>IF(OR($B35="",$E35=""),"",ROUND(N($E35)*N(IFERROR(INDEX(Kosten!$K$2:$K$61,MATCH($B35,Kosten!$A$2:$A$61,0))+INDEX(Kosten!$L$2:$L$61,MATCH($B35,Kosten!$A$2:$A$61,0)),"")),2))</f>
        <v/>
      </c>
      <c r="J35" s="25" t="n"/>
    </row>
    <row r="36">
      <c r="A36" s="31" t="n"/>
      <c r="B36" s="25" t="n"/>
      <c r="C36" s="25" t="n"/>
      <c r="D36" s="25" t="n"/>
      <c r="E36" s="28" t="n"/>
      <c r="F36" s="23" t="n"/>
      <c r="G36" s="30">
        <f>IF(OR($B36="",$E36=""),"",ROUND(N($E36)*N(IFERROR(INDEX(Kosten!$M$2:$M$61,MATCH($B36,Kosten!$A$2:$A$61,0)),"")),2))</f>
        <v/>
      </c>
      <c r="H36" s="30">
        <f>IF(OR($B36="",$E36=""),"",ROUND(N($E36)*N(IFERROR(INDEX(Kosten!$J$2:$J$61,MATCH($B36,Kosten!$A$2:$A$61,0)),"")),2))</f>
        <v/>
      </c>
      <c r="I36" s="30">
        <f>IF(OR($B36="",$E36=""),"",ROUND(N($E36)*N(IFERROR(INDEX(Kosten!$K$2:$K$61,MATCH($B36,Kosten!$A$2:$A$61,0))+INDEX(Kosten!$L$2:$L$61,MATCH($B36,Kosten!$A$2:$A$61,0)),"")),2))</f>
        <v/>
      </c>
      <c r="J36" s="25" t="n"/>
    </row>
    <row r="37">
      <c r="A37" s="31" t="n"/>
      <c r="B37" s="25" t="n"/>
      <c r="C37" s="25" t="n"/>
      <c r="D37" s="25" t="n"/>
      <c r="E37" s="28" t="n"/>
      <c r="F37" s="23" t="n"/>
      <c r="G37" s="30">
        <f>IF(OR($B37="",$E37=""),"",ROUND(N($E37)*N(IFERROR(INDEX(Kosten!$M$2:$M$61,MATCH($B37,Kosten!$A$2:$A$61,0)),"")),2))</f>
        <v/>
      </c>
      <c r="H37" s="30">
        <f>IF(OR($B37="",$E37=""),"",ROUND(N($E37)*N(IFERROR(INDEX(Kosten!$J$2:$J$61,MATCH($B37,Kosten!$A$2:$A$61,0)),"")),2))</f>
        <v/>
      </c>
      <c r="I37" s="30">
        <f>IF(OR($B37="",$E37=""),"",ROUND(N($E37)*N(IFERROR(INDEX(Kosten!$K$2:$K$61,MATCH($B37,Kosten!$A$2:$A$61,0))+INDEX(Kosten!$L$2:$L$61,MATCH($B37,Kosten!$A$2:$A$61,0)),"")),2))</f>
        <v/>
      </c>
      <c r="J37" s="25" t="n"/>
    </row>
    <row r="38">
      <c r="A38" s="31" t="n"/>
      <c r="B38" s="25" t="n"/>
      <c r="C38" s="25" t="n"/>
      <c r="D38" s="25" t="n"/>
      <c r="E38" s="28" t="n"/>
      <c r="F38" s="23" t="n"/>
      <c r="G38" s="30">
        <f>IF(OR($B38="",$E38=""),"",ROUND(N($E38)*N(IFERROR(INDEX(Kosten!$M$2:$M$61,MATCH($B38,Kosten!$A$2:$A$61,0)),"")),2))</f>
        <v/>
      </c>
      <c r="H38" s="30">
        <f>IF(OR($B38="",$E38=""),"",ROUND(N($E38)*N(IFERROR(INDEX(Kosten!$J$2:$J$61,MATCH($B38,Kosten!$A$2:$A$61,0)),"")),2))</f>
        <v/>
      </c>
      <c r="I38" s="30">
        <f>IF(OR($B38="",$E38=""),"",ROUND(N($E38)*N(IFERROR(INDEX(Kosten!$K$2:$K$61,MATCH($B38,Kosten!$A$2:$A$61,0))+INDEX(Kosten!$L$2:$L$61,MATCH($B38,Kosten!$A$2:$A$61,0)),"")),2))</f>
        <v/>
      </c>
      <c r="J38" s="25" t="n"/>
    </row>
    <row r="39">
      <c r="A39" s="31" t="n"/>
      <c r="B39" s="25" t="n"/>
      <c r="C39" s="25" t="n"/>
      <c r="D39" s="25" t="n"/>
      <c r="E39" s="28" t="n"/>
      <c r="F39" s="23" t="n"/>
      <c r="G39" s="30">
        <f>IF(OR($B39="",$E39=""),"",ROUND(N($E39)*N(IFERROR(INDEX(Kosten!$M$2:$M$61,MATCH($B39,Kosten!$A$2:$A$61,0)),"")),2))</f>
        <v/>
      </c>
      <c r="H39" s="30">
        <f>IF(OR($B39="",$E39=""),"",ROUND(N($E39)*N(IFERROR(INDEX(Kosten!$J$2:$J$61,MATCH($B39,Kosten!$A$2:$A$61,0)),"")),2))</f>
        <v/>
      </c>
      <c r="I39" s="30">
        <f>IF(OR($B39="",$E39=""),"",ROUND(N($E39)*N(IFERROR(INDEX(Kosten!$K$2:$K$61,MATCH($B39,Kosten!$A$2:$A$61,0))+INDEX(Kosten!$L$2:$L$61,MATCH($B39,Kosten!$A$2:$A$61,0)),"")),2))</f>
        <v/>
      </c>
      <c r="J39" s="25" t="n"/>
    </row>
    <row r="40">
      <c r="A40" s="31" t="n"/>
      <c r="B40" s="25" t="n"/>
      <c r="C40" s="25" t="n"/>
      <c r="D40" s="25" t="n"/>
      <c r="E40" s="28" t="n"/>
      <c r="F40" s="23" t="n"/>
      <c r="G40" s="30">
        <f>IF(OR($B40="",$E40=""),"",ROUND(N($E40)*N(IFERROR(INDEX(Kosten!$M$2:$M$61,MATCH($B40,Kosten!$A$2:$A$61,0)),"")),2))</f>
        <v/>
      </c>
      <c r="H40" s="30">
        <f>IF(OR($B40="",$E40=""),"",ROUND(N($E40)*N(IFERROR(INDEX(Kosten!$J$2:$J$61,MATCH($B40,Kosten!$A$2:$A$61,0)),"")),2))</f>
        <v/>
      </c>
      <c r="I40" s="30">
        <f>IF(OR($B40="",$E40=""),"",ROUND(N($E40)*N(IFERROR(INDEX(Kosten!$K$2:$K$61,MATCH($B40,Kosten!$A$2:$A$61,0))+INDEX(Kosten!$L$2:$L$61,MATCH($B40,Kosten!$A$2:$A$61,0)),"")),2))</f>
        <v/>
      </c>
      <c r="J40" s="25" t="n"/>
    </row>
    <row r="41">
      <c r="A41" s="31" t="n"/>
      <c r="B41" s="25" t="n"/>
      <c r="C41" s="25" t="n"/>
      <c r="D41" s="25" t="n"/>
      <c r="E41" s="28" t="n"/>
      <c r="F41" s="23" t="n"/>
      <c r="G41" s="30">
        <f>IF(OR($B41="",$E41=""),"",ROUND(N($E41)*N(IFERROR(INDEX(Kosten!$M$2:$M$61,MATCH($B41,Kosten!$A$2:$A$61,0)),"")),2))</f>
        <v/>
      </c>
      <c r="H41" s="30">
        <f>IF(OR($B41="",$E41=""),"",ROUND(N($E41)*N(IFERROR(INDEX(Kosten!$J$2:$J$61,MATCH($B41,Kosten!$A$2:$A$61,0)),"")),2))</f>
        <v/>
      </c>
      <c r="I41" s="30">
        <f>IF(OR($B41="",$E41=""),"",ROUND(N($E41)*N(IFERROR(INDEX(Kosten!$K$2:$K$61,MATCH($B41,Kosten!$A$2:$A$61,0))+INDEX(Kosten!$L$2:$L$61,MATCH($B41,Kosten!$A$2:$A$61,0)),"")),2))</f>
        <v/>
      </c>
      <c r="J41" s="25" t="n"/>
    </row>
    <row r="42">
      <c r="A42" s="31" t="n"/>
      <c r="B42" s="25" t="n"/>
      <c r="C42" s="25" t="n"/>
      <c r="D42" s="25" t="n"/>
      <c r="E42" s="28" t="n"/>
      <c r="F42" s="23" t="n"/>
      <c r="G42" s="30">
        <f>IF(OR($B42="",$E42=""),"",ROUND(N($E42)*N(IFERROR(INDEX(Kosten!$M$2:$M$61,MATCH($B42,Kosten!$A$2:$A$61,0)),"")),2))</f>
        <v/>
      </c>
      <c r="H42" s="30">
        <f>IF(OR($B42="",$E42=""),"",ROUND(N($E42)*N(IFERROR(INDEX(Kosten!$J$2:$J$61,MATCH($B42,Kosten!$A$2:$A$61,0)),"")),2))</f>
        <v/>
      </c>
      <c r="I42" s="30">
        <f>IF(OR($B42="",$E42=""),"",ROUND(N($E42)*N(IFERROR(INDEX(Kosten!$K$2:$K$61,MATCH($B42,Kosten!$A$2:$A$61,0))+INDEX(Kosten!$L$2:$L$61,MATCH($B42,Kosten!$A$2:$A$61,0)),"")),2))</f>
        <v/>
      </c>
      <c r="J42" s="25" t="n"/>
    </row>
    <row r="43">
      <c r="A43" s="31" t="n"/>
      <c r="B43" s="25" t="n"/>
      <c r="C43" s="25" t="n"/>
      <c r="D43" s="25" t="n"/>
      <c r="E43" s="28" t="n"/>
      <c r="F43" s="23" t="n"/>
      <c r="G43" s="30">
        <f>IF(OR($B43="",$E43=""),"",ROUND(N($E43)*N(IFERROR(INDEX(Kosten!$M$2:$M$61,MATCH($B43,Kosten!$A$2:$A$61,0)),"")),2))</f>
        <v/>
      </c>
      <c r="H43" s="30">
        <f>IF(OR($B43="",$E43=""),"",ROUND(N($E43)*N(IFERROR(INDEX(Kosten!$J$2:$J$61,MATCH($B43,Kosten!$A$2:$A$61,0)),"")),2))</f>
        <v/>
      </c>
      <c r="I43" s="30">
        <f>IF(OR($B43="",$E43=""),"",ROUND(N($E43)*N(IFERROR(INDEX(Kosten!$K$2:$K$61,MATCH($B43,Kosten!$A$2:$A$61,0))+INDEX(Kosten!$L$2:$L$61,MATCH($B43,Kosten!$A$2:$A$61,0)),"")),2))</f>
        <v/>
      </c>
      <c r="J43" s="25" t="n"/>
    </row>
    <row r="44">
      <c r="A44" s="31" t="n"/>
      <c r="B44" s="25" t="n"/>
      <c r="C44" s="25" t="n"/>
      <c r="D44" s="25" t="n"/>
      <c r="E44" s="28" t="n"/>
      <c r="F44" s="23" t="n"/>
      <c r="G44" s="30">
        <f>IF(OR($B44="",$E44=""),"",ROUND(N($E44)*N(IFERROR(INDEX(Kosten!$M$2:$M$61,MATCH($B44,Kosten!$A$2:$A$61,0)),"")),2))</f>
        <v/>
      </c>
      <c r="H44" s="30">
        <f>IF(OR($B44="",$E44=""),"",ROUND(N($E44)*N(IFERROR(INDEX(Kosten!$J$2:$J$61,MATCH($B44,Kosten!$A$2:$A$61,0)),"")),2))</f>
        <v/>
      </c>
      <c r="I44" s="30">
        <f>IF(OR($B44="",$E44=""),"",ROUND(N($E44)*N(IFERROR(INDEX(Kosten!$K$2:$K$61,MATCH($B44,Kosten!$A$2:$A$61,0))+INDEX(Kosten!$L$2:$L$61,MATCH($B44,Kosten!$A$2:$A$61,0)),"")),2))</f>
        <v/>
      </c>
      <c r="J44" s="25" t="n"/>
    </row>
    <row r="45">
      <c r="A45" s="31" t="n"/>
      <c r="B45" s="25" t="n"/>
      <c r="C45" s="25" t="n"/>
      <c r="D45" s="25" t="n"/>
      <c r="E45" s="28" t="n"/>
      <c r="F45" s="23" t="n"/>
      <c r="G45" s="30">
        <f>IF(OR($B45="",$E45=""),"",ROUND(N($E45)*N(IFERROR(INDEX(Kosten!$M$2:$M$61,MATCH($B45,Kosten!$A$2:$A$61,0)),"")),2))</f>
        <v/>
      </c>
      <c r="H45" s="30">
        <f>IF(OR($B45="",$E45=""),"",ROUND(N($E45)*N(IFERROR(INDEX(Kosten!$J$2:$J$61,MATCH($B45,Kosten!$A$2:$A$61,0)),"")),2))</f>
        <v/>
      </c>
      <c r="I45" s="30">
        <f>IF(OR($B45="",$E45=""),"",ROUND(N($E45)*N(IFERROR(INDEX(Kosten!$K$2:$K$61,MATCH($B45,Kosten!$A$2:$A$61,0))+INDEX(Kosten!$L$2:$L$61,MATCH($B45,Kosten!$A$2:$A$61,0)),"")),2))</f>
        <v/>
      </c>
      <c r="J45" s="25" t="n"/>
    </row>
    <row r="46">
      <c r="A46" s="31" t="n"/>
      <c r="B46" s="25" t="n"/>
      <c r="C46" s="25" t="n"/>
      <c r="D46" s="25" t="n"/>
      <c r="E46" s="28" t="n"/>
      <c r="F46" s="23" t="n"/>
      <c r="G46" s="30">
        <f>IF(OR($B46="",$E46=""),"",ROUND(N($E46)*N(IFERROR(INDEX(Kosten!$M$2:$M$61,MATCH($B46,Kosten!$A$2:$A$61,0)),"")),2))</f>
        <v/>
      </c>
      <c r="H46" s="30">
        <f>IF(OR($B46="",$E46=""),"",ROUND(N($E46)*N(IFERROR(INDEX(Kosten!$J$2:$J$61,MATCH($B46,Kosten!$A$2:$A$61,0)),"")),2))</f>
        <v/>
      </c>
      <c r="I46" s="30">
        <f>IF(OR($B46="",$E46=""),"",ROUND(N($E46)*N(IFERROR(INDEX(Kosten!$K$2:$K$61,MATCH($B46,Kosten!$A$2:$A$61,0))+INDEX(Kosten!$L$2:$L$61,MATCH($B46,Kosten!$A$2:$A$61,0)),"")),2))</f>
        <v/>
      </c>
      <c r="J46" s="25" t="n"/>
    </row>
    <row r="47">
      <c r="A47" s="31" t="n"/>
      <c r="B47" s="25" t="n"/>
      <c r="C47" s="25" t="n"/>
      <c r="D47" s="25" t="n"/>
      <c r="E47" s="28" t="n"/>
      <c r="F47" s="23" t="n"/>
      <c r="G47" s="30">
        <f>IF(OR($B47="",$E47=""),"",ROUND(N($E47)*N(IFERROR(INDEX(Kosten!$M$2:$M$61,MATCH($B47,Kosten!$A$2:$A$61,0)),"")),2))</f>
        <v/>
      </c>
      <c r="H47" s="30">
        <f>IF(OR($B47="",$E47=""),"",ROUND(N($E47)*N(IFERROR(INDEX(Kosten!$J$2:$J$61,MATCH($B47,Kosten!$A$2:$A$61,0)),"")),2))</f>
        <v/>
      </c>
      <c r="I47" s="30">
        <f>IF(OR($B47="",$E47=""),"",ROUND(N($E47)*N(IFERROR(INDEX(Kosten!$K$2:$K$61,MATCH($B47,Kosten!$A$2:$A$61,0))+INDEX(Kosten!$L$2:$L$61,MATCH($B47,Kosten!$A$2:$A$61,0)),"")),2))</f>
        <v/>
      </c>
      <c r="J47" s="25" t="n"/>
    </row>
    <row r="48">
      <c r="A48" s="31" t="n"/>
      <c r="B48" s="25" t="n"/>
      <c r="C48" s="25" t="n"/>
      <c r="D48" s="25" t="n"/>
      <c r="E48" s="28" t="n"/>
      <c r="F48" s="23" t="n"/>
      <c r="G48" s="30">
        <f>IF(OR($B48="",$E48=""),"",ROUND(N($E48)*N(IFERROR(INDEX(Kosten!$M$2:$M$61,MATCH($B48,Kosten!$A$2:$A$61,0)),"")),2))</f>
        <v/>
      </c>
      <c r="H48" s="30">
        <f>IF(OR($B48="",$E48=""),"",ROUND(N($E48)*N(IFERROR(INDEX(Kosten!$J$2:$J$61,MATCH($B48,Kosten!$A$2:$A$61,0)),"")),2))</f>
        <v/>
      </c>
      <c r="I48" s="30">
        <f>IF(OR($B48="",$E48=""),"",ROUND(N($E48)*N(IFERROR(INDEX(Kosten!$K$2:$K$61,MATCH($B48,Kosten!$A$2:$A$61,0))+INDEX(Kosten!$L$2:$L$61,MATCH($B48,Kosten!$A$2:$A$61,0)),"")),2))</f>
        <v/>
      </c>
      <c r="J48" s="25" t="n"/>
    </row>
    <row r="49">
      <c r="A49" s="31" t="n"/>
      <c r="B49" s="25" t="n"/>
      <c r="C49" s="25" t="n"/>
      <c r="D49" s="25" t="n"/>
      <c r="E49" s="28" t="n"/>
      <c r="F49" s="23" t="n"/>
      <c r="G49" s="30">
        <f>IF(OR($B49="",$E49=""),"",ROUND(N($E49)*N(IFERROR(INDEX(Kosten!$M$2:$M$61,MATCH($B49,Kosten!$A$2:$A$61,0)),"")),2))</f>
        <v/>
      </c>
      <c r="H49" s="30">
        <f>IF(OR($B49="",$E49=""),"",ROUND(N($E49)*N(IFERROR(INDEX(Kosten!$J$2:$J$61,MATCH($B49,Kosten!$A$2:$A$61,0)),"")),2))</f>
        <v/>
      </c>
      <c r="I49" s="30">
        <f>IF(OR($B49="",$E49=""),"",ROUND(N($E49)*N(IFERROR(INDEX(Kosten!$K$2:$K$61,MATCH($B49,Kosten!$A$2:$A$61,0))+INDEX(Kosten!$L$2:$L$61,MATCH($B49,Kosten!$A$2:$A$61,0)),"")),2))</f>
        <v/>
      </c>
      <c r="J49" s="25" t="n"/>
    </row>
    <row r="50">
      <c r="A50" s="31" t="n"/>
      <c r="B50" s="25" t="n"/>
      <c r="C50" s="25" t="n"/>
      <c r="D50" s="25" t="n"/>
      <c r="E50" s="28" t="n"/>
      <c r="F50" s="23" t="n"/>
      <c r="G50" s="30">
        <f>IF(OR($B50="",$E50=""),"",ROUND(N($E50)*N(IFERROR(INDEX(Kosten!$M$2:$M$61,MATCH($B50,Kosten!$A$2:$A$61,0)),"")),2))</f>
        <v/>
      </c>
      <c r="H50" s="30">
        <f>IF(OR($B50="",$E50=""),"",ROUND(N($E50)*N(IFERROR(INDEX(Kosten!$J$2:$J$61,MATCH($B50,Kosten!$A$2:$A$61,0)),"")),2))</f>
        <v/>
      </c>
      <c r="I50" s="30">
        <f>IF(OR($B50="",$E50=""),"",ROUND(N($E50)*N(IFERROR(INDEX(Kosten!$K$2:$K$61,MATCH($B50,Kosten!$A$2:$A$61,0))+INDEX(Kosten!$L$2:$L$61,MATCH($B50,Kosten!$A$2:$A$61,0)),"")),2))</f>
        <v/>
      </c>
      <c r="J50" s="25" t="n"/>
    </row>
    <row r="51">
      <c r="A51" s="31" t="n"/>
      <c r="B51" s="25" t="n"/>
      <c r="C51" s="25" t="n"/>
      <c r="D51" s="25" t="n"/>
      <c r="E51" s="28" t="n"/>
      <c r="F51" s="23" t="n"/>
      <c r="G51" s="30">
        <f>IF(OR($B51="",$E51=""),"",ROUND(N($E51)*N(IFERROR(INDEX(Kosten!$M$2:$M$61,MATCH($B51,Kosten!$A$2:$A$61,0)),"")),2))</f>
        <v/>
      </c>
      <c r="H51" s="30">
        <f>IF(OR($B51="",$E51=""),"",ROUND(N($E51)*N(IFERROR(INDEX(Kosten!$J$2:$J$61,MATCH($B51,Kosten!$A$2:$A$61,0)),"")),2))</f>
        <v/>
      </c>
      <c r="I51" s="30">
        <f>IF(OR($B51="",$E51=""),"",ROUND(N($E51)*N(IFERROR(INDEX(Kosten!$K$2:$K$61,MATCH($B51,Kosten!$A$2:$A$61,0))+INDEX(Kosten!$L$2:$L$61,MATCH($B51,Kosten!$A$2:$A$61,0)),"")),2))</f>
        <v/>
      </c>
      <c r="J51" s="25" t="n"/>
    </row>
    <row r="52">
      <c r="A52" s="31" t="n"/>
      <c r="B52" s="25" t="n"/>
      <c r="C52" s="25" t="n"/>
      <c r="D52" s="25" t="n"/>
      <c r="E52" s="28" t="n"/>
      <c r="F52" s="23" t="n"/>
      <c r="G52" s="30">
        <f>IF(OR($B52="",$E52=""),"",ROUND(N($E52)*N(IFERROR(INDEX(Kosten!$M$2:$M$61,MATCH($B52,Kosten!$A$2:$A$61,0)),"")),2))</f>
        <v/>
      </c>
      <c r="H52" s="30">
        <f>IF(OR($B52="",$E52=""),"",ROUND(N($E52)*N(IFERROR(INDEX(Kosten!$J$2:$J$61,MATCH($B52,Kosten!$A$2:$A$61,0)),"")),2))</f>
        <v/>
      </c>
      <c r="I52" s="30">
        <f>IF(OR($B52="",$E52=""),"",ROUND(N($E52)*N(IFERROR(INDEX(Kosten!$K$2:$K$61,MATCH($B52,Kosten!$A$2:$A$61,0))+INDEX(Kosten!$L$2:$L$61,MATCH($B52,Kosten!$A$2:$A$61,0)),"")),2))</f>
        <v/>
      </c>
      <c r="J52" s="25" t="n"/>
    </row>
    <row r="53">
      <c r="A53" s="31" t="n"/>
      <c r="B53" s="25" t="n"/>
      <c r="C53" s="25" t="n"/>
      <c r="D53" s="25" t="n"/>
      <c r="E53" s="28" t="n"/>
      <c r="F53" s="23" t="n"/>
      <c r="G53" s="30">
        <f>IF(OR($B53="",$E53=""),"",ROUND(N($E53)*N(IFERROR(INDEX(Kosten!$M$2:$M$61,MATCH($B53,Kosten!$A$2:$A$61,0)),"")),2))</f>
        <v/>
      </c>
      <c r="H53" s="30">
        <f>IF(OR($B53="",$E53=""),"",ROUND(N($E53)*N(IFERROR(INDEX(Kosten!$J$2:$J$61,MATCH($B53,Kosten!$A$2:$A$61,0)),"")),2))</f>
        <v/>
      </c>
      <c r="I53" s="30">
        <f>IF(OR($B53="",$E53=""),"",ROUND(N($E53)*N(IFERROR(INDEX(Kosten!$K$2:$K$61,MATCH($B53,Kosten!$A$2:$A$61,0))+INDEX(Kosten!$L$2:$L$61,MATCH($B53,Kosten!$A$2:$A$61,0)),"")),2))</f>
        <v/>
      </c>
      <c r="J53" s="25" t="n"/>
    </row>
    <row r="54">
      <c r="A54" s="31" t="n"/>
      <c r="B54" s="25" t="n"/>
      <c r="C54" s="25" t="n"/>
      <c r="D54" s="25" t="n"/>
      <c r="E54" s="28" t="n"/>
      <c r="F54" s="23" t="n"/>
      <c r="G54" s="30">
        <f>IF(OR($B54="",$E54=""),"",ROUND(N($E54)*N(IFERROR(INDEX(Kosten!$M$2:$M$61,MATCH($B54,Kosten!$A$2:$A$61,0)),"")),2))</f>
        <v/>
      </c>
      <c r="H54" s="30">
        <f>IF(OR($B54="",$E54=""),"",ROUND(N($E54)*N(IFERROR(INDEX(Kosten!$J$2:$J$61,MATCH($B54,Kosten!$A$2:$A$61,0)),"")),2))</f>
        <v/>
      </c>
      <c r="I54" s="30">
        <f>IF(OR($B54="",$E54=""),"",ROUND(N($E54)*N(IFERROR(INDEX(Kosten!$K$2:$K$61,MATCH($B54,Kosten!$A$2:$A$61,0))+INDEX(Kosten!$L$2:$L$61,MATCH($B54,Kosten!$A$2:$A$61,0)),"")),2))</f>
        <v/>
      </c>
      <c r="J54" s="25" t="n"/>
    </row>
    <row r="55">
      <c r="A55" s="31" t="n"/>
      <c r="B55" s="25" t="n"/>
      <c r="C55" s="25" t="n"/>
      <c r="D55" s="25" t="n"/>
      <c r="E55" s="28" t="n"/>
      <c r="F55" s="23" t="n"/>
      <c r="G55" s="30">
        <f>IF(OR($B55="",$E55=""),"",ROUND(N($E55)*N(IFERROR(INDEX(Kosten!$M$2:$M$61,MATCH($B55,Kosten!$A$2:$A$61,0)),"")),2))</f>
        <v/>
      </c>
      <c r="H55" s="30">
        <f>IF(OR($B55="",$E55=""),"",ROUND(N($E55)*N(IFERROR(INDEX(Kosten!$J$2:$J$61,MATCH($B55,Kosten!$A$2:$A$61,0)),"")),2))</f>
        <v/>
      </c>
      <c r="I55" s="30">
        <f>IF(OR($B55="",$E55=""),"",ROUND(N($E55)*N(IFERROR(INDEX(Kosten!$K$2:$K$61,MATCH($B55,Kosten!$A$2:$A$61,0))+INDEX(Kosten!$L$2:$L$61,MATCH($B55,Kosten!$A$2:$A$61,0)),"")),2))</f>
        <v/>
      </c>
      <c r="J55" s="25" t="n"/>
    </row>
    <row r="56">
      <c r="A56" s="31" t="n"/>
      <c r="B56" s="25" t="n"/>
      <c r="C56" s="25" t="n"/>
      <c r="D56" s="25" t="n"/>
      <c r="E56" s="28" t="n"/>
      <c r="F56" s="23" t="n"/>
      <c r="G56" s="30">
        <f>IF(OR($B56="",$E56=""),"",ROUND(N($E56)*N(IFERROR(INDEX(Kosten!$M$2:$M$61,MATCH($B56,Kosten!$A$2:$A$61,0)),"")),2))</f>
        <v/>
      </c>
      <c r="H56" s="30">
        <f>IF(OR($B56="",$E56=""),"",ROUND(N($E56)*N(IFERROR(INDEX(Kosten!$J$2:$J$61,MATCH($B56,Kosten!$A$2:$A$61,0)),"")),2))</f>
        <v/>
      </c>
      <c r="I56" s="30">
        <f>IF(OR($B56="",$E56=""),"",ROUND(N($E56)*N(IFERROR(INDEX(Kosten!$K$2:$K$61,MATCH($B56,Kosten!$A$2:$A$61,0))+INDEX(Kosten!$L$2:$L$61,MATCH($B56,Kosten!$A$2:$A$61,0)),"")),2))</f>
        <v/>
      </c>
      <c r="J56" s="25" t="n"/>
    </row>
    <row r="57">
      <c r="A57" s="31" t="n"/>
      <c r="B57" s="25" t="n"/>
      <c r="C57" s="25" t="n"/>
      <c r="D57" s="25" t="n"/>
      <c r="E57" s="28" t="n"/>
      <c r="F57" s="23" t="n"/>
      <c r="G57" s="30">
        <f>IF(OR($B57="",$E57=""),"",ROUND(N($E57)*N(IFERROR(INDEX(Kosten!$M$2:$M$61,MATCH($B57,Kosten!$A$2:$A$61,0)),"")),2))</f>
        <v/>
      </c>
      <c r="H57" s="30">
        <f>IF(OR($B57="",$E57=""),"",ROUND(N($E57)*N(IFERROR(INDEX(Kosten!$J$2:$J$61,MATCH($B57,Kosten!$A$2:$A$61,0)),"")),2))</f>
        <v/>
      </c>
      <c r="I57" s="30">
        <f>IF(OR($B57="",$E57=""),"",ROUND(N($E57)*N(IFERROR(INDEX(Kosten!$K$2:$K$61,MATCH($B57,Kosten!$A$2:$A$61,0))+INDEX(Kosten!$L$2:$L$61,MATCH($B57,Kosten!$A$2:$A$61,0)),"")),2))</f>
        <v/>
      </c>
      <c r="J57" s="25" t="n"/>
    </row>
    <row r="58">
      <c r="A58" s="31" t="n"/>
      <c r="B58" s="25" t="n"/>
      <c r="C58" s="25" t="n"/>
      <c r="D58" s="25" t="n"/>
      <c r="E58" s="28" t="n"/>
      <c r="F58" s="23" t="n"/>
      <c r="G58" s="30">
        <f>IF(OR($B58="",$E58=""),"",ROUND(N($E58)*N(IFERROR(INDEX(Kosten!$M$2:$M$61,MATCH($B58,Kosten!$A$2:$A$61,0)),"")),2))</f>
        <v/>
      </c>
      <c r="H58" s="30">
        <f>IF(OR($B58="",$E58=""),"",ROUND(N($E58)*N(IFERROR(INDEX(Kosten!$J$2:$J$61,MATCH($B58,Kosten!$A$2:$A$61,0)),"")),2))</f>
        <v/>
      </c>
      <c r="I58" s="30">
        <f>IF(OR($B58="",$E58=""),"",ROUND(N($E58)*N(IFERROR(INDEX(Kosten!$K$2:$K$61,MATCH($B58,Kosten!$A$2:$A$61,0))+INDEX(Kosten!$L$2:$L$61,MATCH($B58,Kosten!$A$2:$A$61,0)),"")),2))</f>
        <v/>
      </c>
      <c r="J58" s="25" t="n"/>
    </row>
    <row r="59">
      <c r="A59" s="31" t="n"/>
      <c r="B59" s="25" t="n"/>
      <c r="C59" s="25" t="n"/>
      <c r="D59" s="25" t="n"/>
      <c r="E59" s="28" t="n"/>
      <c r="F59" s="23" t="n"/>
      <c r="G59" s="30">
        <f>IF(OR($B59="",$E59=""),"",ROUND(N($E59)*N(IFERROR(INDEX(Kosten!$M$2:$M$61,MATCH($B59,Kosten!$A$2:$A$61,0)),"")),2))</f>
        <v/>
      </c>
      <c r="H59" s="30">
        <f>IF(OR($B59="",$E59=""),"",ROUND(N($E59)*N(IFERROR(INDEX(Kosten!$J$2:$J$61,MATCH($B59,Kosten!$A$2:$A$61,0)),"")),2))</f>
        <v/>
      </c>
      <c r="I59" s="30">
        <f>IF(OR($B59="",$E59=""),"",ROUND(N($E59)*N(IFERROR(INDEX(Kosten!$K$2:$K$61,MATCH($B59,Kosten!$A$2:$A$61,0))+INDEX(Kosten!$L$2:$L$61,MATCH($B59,Kosten!$A$2:$A$61,0)),"")),2))</f>
        <v/>
      </c>
      <c r="J59" s="25" t="n"/>
    </row>
    <row r="60">
      <c r="A60" s="31" t="n"/>
      <c r="B60" s="25" t="n"/>
      <c r="C60" s="25" t="n"/>
      <c r="D60" s="25" t="n"/>
      <c r="E60" s="28" t="n"/>
      <c r="F60" s="23" t="n"/>
      <c r="G60" s="30">
        <f>IF(OR($B60="",$E60=""),"",ROUND(N($E60)*N(IFERROR(INDEX(Kosten!$M$2:$M$61,MATCH($B60,Kosten!$A$2:$A$61,0)),"")),2))</f>
        <v/>
      </c>
      <c r="H60" s="30">
        <f>IF(OR($B60="",$E60=""),"",ROUND(N($E60)*N(IFERROR(INDEX(Kosten!$J$2:$J$61,MATCH($B60,Kosten!$A$2:$A$61,0)),"")),2))</f>
        <v/>
      </c>
      <c r="I60" s="30">
        <f>IF(OR($B60="",$E60=""),"",ROUND(N($E60)*N(IFERROR(INDEX(Kosten!$K$2:$K$61,MATCH($B60,Kosten!$A$2:$A$61,0))+INDEX(Kosten!$L$2:$L$61,MATCH($B60,Kosten!$A$2:$A$61,0)),"")),2))</f>
        <v/>
      </c>
      <c r="J60" s="25" t="n"/>
    </row>
    <row r="61">
      <c r="A61" s="31" t="n"/>
      <c r="B61" s="25" t="n"/>
      <c r="C61" s="25" t="n"/>
      <c r="D61" s="25" t="n"/>
      <c r="E61" s="28" t="n"/>
      <c r="F61" s="23" t="n"/>
      <c r="G61" s="30">
        <f>IF(OR($B61="",$E61=""),"",ROUND(N($E61)*N(IFERROR(INDEX(Kosten!$M$2:$M$61,MATCH($B61,Kosten!$A$2:$A$61,0)),"")),2))</f>
        <v/>
      </c>
      <c r="H61" s="30">
        <f>IF(OR($B61="",$E61=""),"",ROUND(N($E61)*N(IFERROR(INDEX(Kosten!$J$2:$J$61,MATCH($B61,Kosten!$A$2:$A$61,0)),"")),2))</f>
        <v/>
      </c>
      <c r="I61" s="30">
        <f>IF(OR($B61="",$E61=""),"",ROUND(N($E61)*N(IFERROR(INDEX(Kosten!$K$2:$K$61,MATCH($B61,Kosten!$A$2:$A$61,0))+INDEX(Kosten!$L$2:$L$61,MATCH($B61,Kosten!$A$2:$A$61,0)),"")),2))</f>
        <v/>
      </c>
      <c r="J61" s="25" t="n"/>
    </row>
    <row r="62">
      <c r="A62" s="31" t="n"/>
      <c r="B62" s="25" t="n"/>
      <c r="C62" s="25" t="n"/>
      <c r="D62" s="25" t="n"/>
      <c r="E62" s="28" t="n"/>
      <c r="F62" s="23" t="n"/>
      <c r="G62" s="30">
        <f>IF(OR($B62="",$E62=""),"",ROUND(N($E62)*N(IFERROR(INDEX(Kosten!$M$2:$M$61,MATCH($B62,Kosten!$A$2:$A$61,0)),"")),2))</f>
        <v/>
      </c>
      <c r="H62" s="30">
        <f>IF(OR($B62="",$E62=""),"",ROUND(N($E62)*N(IFERROR(INDEX(Kosten!$J$2:$J$61,MATCH($B62,Kosten!$A$2:$A$61,0)),"")),2))</f>
        <v/>
      </c>
      <c r="I62" s="30">
        <f>IF(OR($B62="",$E62=""),"",ROUND(N($E62)*N(IFERROR(INDEX(Kosten!$K$2:$K$61,MATCH($B62,Kosten!$A$2:$A$61,0))+INDEX(Kosten!$L$2:$L$61,MATCH($B62,Kosten!$A$2:$A$61,0)),"")),2))</f>
        <v/>
      </c>
      <c r="J62" s="25" t="n"/>
    </row>
    <row r="63">
      <c r="A63" s="31" t="n"/>
      <c r="B63" s="25" t="n"/>
      <c r="C63" s="25" t="n"/>
      <c r="D63" s="25" t="n"/>
      <c r="E63" s="28" t="n"/>
      <c r="F63" s="23" t="n"/>
      <c r="G63" s="30">
        <f>IF(OR($B63="",$E63=""),"",ROUND(N($E63)*N(IFERROR(INDEX(Kosten!$M$2:$M$61,MATCH($B63,Kosten!$A$2:$A$61,0)),"")),2))</f>
        <v/>
      </c>
      <c r="H63" s="30">
        <f>IF(OR($B63="",$E63=""),"",ROUND(N($E63)*N(IFERROR(INDEX(Kosten!$J$2:$J$61,MATCH($B63,Kosten!$A$2:$A$61,0)),"")),2))</f>
        <v/>
      </c>
      <c r="I63" s="30">
        <f>IF(OR($B63="",$E63=""),"",ROUND(N($E63)*N(IFERROR(INDEX(Kosten!$K$2:$K$61,MATCH($B63,Kosten!$A$2:$A$61,0))+INDEX(Kosten!$L$2:$L$61,MATCH($B63,Kosten!$A$2:$A$61,0)),"")),2))</f>
        <v/>
      </c>
      <c r="J63" s="25" t="n"/>
    </row>
    <row r="64">
      <c r="A64" s="31" t="n"/>
      <c r="B64" s="25" t="n"/>
      <c r="C64" s="25" t="n"/>
      <c r="D64" s="25" t="n"/>
      <c r="E64" s="28" t="n"/>
      <c r="F64" s="23" t="n"/>
      <c r="G64" s="30">
        <f>IF(OR($B64="",$E64=""),"",ROUND(N($E64)*N(IFERROR(INDEX(Kosten!$M$2:$M$61,MATCH($B64,Kosten!$A$2:$A$61,0)),"")),2))</f>
        <v/>
      </c>
      <c r="H64" s="30">
        <f>IF(OR($B64="",$E64=""),"",ROUND(N($E64)*N(IFERROR(INDEX(Kosten!$J$2:$J$61,MATCH($B64,Kosten!$A$2:$A$61,0)),"")),2))</f>
        <v/>
      </c>
      <c r="I64" s="30">
        <f>IF(OR($B64="",$E64=""),"",ROUND(N($E64)*N(IFERROR(INDEX(Kosten!$K$2:$K$61,MATCH($B64,Kosten!$A$2:$A$61,0))+INDEX(Kosten!$L$2:$L$61,MATCH($B64,Kosten!$A$2:$A$61,0)),"")),2))</f>
        <v/>
      </c>
      <c r="J64" s="25" t="n"/>
    </row>
    <row r="65">
      <c r="A65" s="31" t="n"/>
      <c r="B65" s="25" t="n"/>
      <c r="C65" s="25" t="n"/>
      <c r="D65" s="25" t="n"/>
      <c r="E65" s="28" t="n"/>
      <c r="F65" s="23" t="n"/>
      <c r="G65" s="30">
        <f>IF(OR($B65="",$E65=""),"",ROUND(N($E65)*N(IFERROR(INDEX(Kosten!$M$2:$M$61,MATCH($B65,Kosten!$A$2:$A$61,0)),"")),2))</f>
        <v/>
      </c>
      <c r="H65" s="30">
        <f>IF(OR($B65="",$E65=""),"",ROUND(N($E65)*N(IFERROR(INDEX(Kosten!$J$2:$J$61,MATCH($B65,Kosten!$A$2:$A$61,0)),"")),2))</f>
        <v/>
      </c>
      <c r="I65" s="30">
        <f>IF(OR($B65="",$E65=""),"",ROUND(N($E65)*N(IFERROR(INDEX(Kosten!$K$2:$K$61,MATCH($B65,Kosten!$A$2:$A$61,0))+INDEX(Kosten!$L$2:$L$61,MATCH($B65,Kosten!$A$2:$A$61,0)),"")),2))</f>
        <v/>
      </c>
      <c r="J65" s="25" t="n"/>
    </row>
    <row r="66">
      <c r="A66" s="31" t="n"/>
      <c r="B66" s="25" t="n"/>
      <c r="C66" s="25" t="n"/>
      <c r="D66" s="25" t="n"/>
      <c r="E66" s="28" t="n"/>
      <c r="F66" s="23" t="n"/>
      <c r="G66" s="30">
        <f>IF(OR($B66="",$E66=""),"",ROUND(N($E66)*N(IFERROR(INDEX(Kosten!$M$2:$M$61,MATCH($B66,Kosten!$A$2:$A$61,0)),"")),2))</f>
        <v/>
      </c>
      <c r="H66" s="30">
        <f>IF(OR($B66="",$E66=""),"",ROUND(N($E66)*N(IFERROR(INDEX(Kosten!$J$2:$J$61,MATCH($B66,Kosten!$A$2:$A$61,0)),"")),2))</f>
        <v/>
      </c>
      <c r="I66" s="30">
        <f>IF(OR($B66="",$E66=""),"",ROUND(N($E66)*N(IFERROR(INDEX(Kosten!$K$2:$K$61,MATCH($B66,Kosten!$A$2:$A$61,0))+INDEX(Kosten!$L$2:$L$61,MATCH($B66,Kosten!$A$2:$A$61,0)),"")),2))</f>
        <v/>
      </c>
      <c r="J66" s="25" t="n"/>
    </row>
    <row r="67">
      <c r="A67" s="31" t="n"/>
      <c r="B67" s="25" t="n"/>
      <c r="C67" s="25" t="n"/>
      <c r="D67" s="25" t="n"/>
      <c r="E67" s="28" t="n"/>
      <c r="F67" s="23" t="n"/>
      <c r="G67" s="30">
        <f>IF(OR($B67="",$E67=""),"",ROUND(N($E67)*N(IFERROR(INDEX(Kosten!$M$2:$M$61,MATCH($B67,Kosten!$A$2:$A$61,0)),"")),2))</f>
        <v/>
      </c>
      <c r="H67" s="30">
        <f>IF(OR($B67="",$E67=""),"",ROUND(N($E67)*N(IFERROR(INDEX(Kosten!$J$2:$J$61,MATCH($B67,Kosten!$A$2:$A$61,0)),"")),2))</f>
        <v/>
      </c>
      <c r="I67" s="30">
        <f>IF(OR($B67="",$E67=""),"",ROUND(N($E67)*N(IFERROR(INDEX(Kosten!$K$2:$K$61,MATCH($B67,Kosten!$A$2:$A$61,0))+INDEX(Kosten!$L$2:$L$61,MATCH($B67,Kosten!$A$2:$A$61,0)),"")),2))</f>
        <v/>
      </c>
      <c r="J67" s="25" t="n"/>
    </row>
    <row r="68">
      <c r="A68" s="31" t="n"/>
      <c r="B68" s="25" t="n"/>
      <c r="C68" s="25" t="n"/>
      <c r="D68" s="25" t="n"/>
      <c r="E68" s="28" t="n"/>
      <c r="F68" s="23" t="n"/>
      <c r="G68" s="30">
        <f>IF(OR($B68="",$E68=""),"",ROUND(N($E68)*N(IFERROR(INDEX(Kosten!$M$2:$M$61,MATCH($B68,Kosten!$A$2:$A$61,0)),"")),2))</f>
        <v/>
      </c>
      <c r="H68" s="30">
        <f>IF(OR($B68="",$E68=""),"",ROUND(N($E68)*N(IFERROR(INDEX(Kosten!$J$2:$J$61,MATCH($B68,Kosten!$A$2:$A$61,0)),"")),2))</f>
        <v/>
      </c>
      <c r="I68" s="30">
        <f>IF(OR($B68="",$E68=""),"",ROUND(N($E68)*N(IFERROR(INDEX(Kosten!$K$2:$K$61,MATCH($B68,Kosten!$A$2:$A$61,0))+INDEX(Kosten!$L$2:$L$61,MATCH($B68,Kosten!$A$2:$A$61,0)),"")),2))</f>
        <v/>
      </c>
      <c r="J68" s="25" t="n"/>
    </row>
    <row r="69">
      <c r="A69" s="31" t="n"/>
      <c r="B69" s="25" t="n"/>
      <c r="C69" s="25" t="n"/>
      <c r="D69" s="25" t="n"/>
      <c r="E69" s="28" t="n"/>
      <c r="F69" s="23" t="n"/>
      <c r="G69" s="30">
        <f>IF(OR($B69="",$E69=""),"",ROUND(N($E69)*N(IFERROR(INDEX(Kosten!$M$2:$M$61,MATCH($B69,Kosten!$A$2:$A$61,0)),"")),2))</f>
        <v/>
      </c>
      <c r="H69" s="30">
        <f>IF(OR($B69="",$E69=""),"",ROUND(N($E69)*N(IFERROR(INDEX(Kosten!$J$2:$J$61,MATCH($B69,Kosten!$A$2:$A$61,0)),"")),2))</f>
        <v/>
      </c>
      <c r="I69" s="30">
        <f>IF(OR($B69="",$E69=""),"",ROUND(N($E69)*N(IFERROR(INDEX(Kosten!$K$2:$K$61,MATCH($B69,Kosten!$A$2:$A$61,0))+INDEX(Kosten!$L$2:$L$61,MATCH($B69,Kosten!$A$2:$A$61,0)),"")),2))</f>
        <v/>
      </c>
      <c r="J69" s="25" t="n"/>
    </row>
    <row r="70">
      <c r="A70" s="31" t="n"/>
      <c r="B70" s="25" t="n"/>
      <c r="C70" s="25" t="n"/>
      <c r="D70" s="25" t="n"/>
      <c r="E70" s="28" t="n"/>
      <c r="F70" s="23" t="n"/>
      <c r="G70" s="30">
        <f>IF(OR($B70="",$E70=""),"",ROUND(N($E70)*N(IFERROR(INDEX(Kosten!$M$2:$M$61,MATCH($B70,Kosten!$A$2:$A$61,0)),"")),2))</f>
        <v/>
      </c>
      <c r="H70" s="30">
        <f>IF(OR($B70="",$E70=""),"",ROUND(N($E70)*N(IFERROR(INDEX(Kosten!$J$2:$J$61,MATCH($B70,Kosten!$A$2:$A$61,0)),"")),2))</f>
        <v/>
      </c>
      <c r="I70" s="30">
        <f>IF(OR($B70="",$E70=""),"",ROUND(N($E70)*N(IFERROR(INDEX(Kosten!$K$2:$K$61,MATCH($B70,Kosten!$A$2:$A$61,0))+INDEX(Kosten!$L$2:$L$61,MATCH($B70,Kosten!$A$2:$A$61,0)),"")),2))</f>
        <v/>
      </c>
      <c r="J70" s="25" t="n"/>
    </row>
    <row r="71">
      <c r="A71" s="31" t="n"/>
      <c r="B71" s="25" t="n"/>
      <c r="C71" s="25" t="n"/>
      <c r="D71" s="25" t="n"/>
      <c r="E71" s="28" t="n"/>
      <c r="F71" s="23" t="n"/>
      <c r="G71" s="30">
        <f>IF(OR($B71="",$E71=""),"",ROUND(N($E71)*N(IFERROR(INDEX(Kosten!$M$2:$M$61,MATCH($B71,Kosten!$A$2:$A$61,0)),"")),2))</f>
        <v/>
      </c>
      <c r="H71" s="30">
        <f>IF(OR($B71="",$E71=""),"",ROUND(N($E71)*N(IFERROR(INDEX(Kosten!$J$2:$J$61,MATCH($B71,Kosten!$A$2:$A$61,0)),"")),2))</f>
        <v/>
      </c>
      <c r="I71" s="30">
        <f>IF(OR($B71="",$E71=""),"",ROUND(N($E71)*N(IFERROR(INDEX(Kosten!$K$2:$K$61,MATCH($B71,Kosten!$A$2:$A$61,0))+INDEX(Kosten!$L$2:$L$61,MATCH($B71,Kosten!$A$2:$A$61,0)),"")),2))</f>
        <v/>
      </c>
      <c r="J71" s="25" t="n"/>
    </row>
    <row r="72">
      <c r="A72" s="31" t="n"/>
      <c r="B72" s="25" t="n"/>
      <c r="C72" s="25" t="n"/>
      <c r="D72" s="25" t="n"/>
      <c r="E72" s="28" t="n"/>
      <c r="F72" s="23" t="n"/>
      <c r="G72" s="30">
        <f>IF(OR($B72="",$E72=""),"",ROUND(N($E72)*N(IFERROR(INDEX(Kosten!$M$2:$M$61,MATCH($B72,Kosten!$A$2:$A$61,0)),"")),2))</f>
        <v/>
      </c>
      <c r="H72" s="30">
        <f>IF(OR($B72="",$E72=""),"",ROUND(N($E72)*N(IFERROR(INDEX(Kosten!$J$2:$J$61,MATCH($B72,Kosten!$A$2:$A$61,0)),"")),2))</f>
        <v/>
      </c>
      <c r="I72" s="30">
        <f>IF(OR($B72="",$E72=""),"",ROUND(N($E72)*N(IFERROR(INDEX(Kosten!$K$2:$K$61,MATCH($B72,Kosten!$A$2:$A$61,0))+INDEX(Kosten!$L$2:$L$61,MATCH($B72,Kosten!$A$2:$A$61,0)),"")),2))</f>
        <v/>
      </c>
      <c r="J72" s="25" t="n"/>
    </row>
    <row r="73">
      <c r="A73" s="31" t="n"/>
      <c r="B73" s="25" t="n"/>
      <c r="C73" s="25" t="n"/>
      <c r="D73" s="25" t="n"/>
      <c r="E73" s="28" t="n"/>
      <c r="F73" s="23" t="n"/>
      <c r="G73" s="30">
        <f>IF(OR($B73="",$E73=""),"",ROUND(N($E73)*N(IFERROR(INDEX(Kosten!$M$2:$M$61,MATCH($B73,Kosten!$A$2:$A$61,0)),"")),2))</f>
        <v/>
      </c>
      <c r="H73" s="30">
        <f>IF(OR($B73="",$E73=""),"",ROUND(N($E73)*N(IFERROR(INDEX(Kosten!$J$2:$J$61,MATCH($B73,Kosten!$A$2:$A$61,0)),"")),2))</f>
        <v/>
      </c>
      <c r="I73" s="30">
        <f>IF(OR($B73="",$E73=""),"",ROUND(N($E73)*N(IFERROR(INDEX(Kosten!$K$2:$K$61,MATCH($B73,Kosten!$A$2:$A$61,0))+INDEX(Kosten!$L$2:$L$61,MATCH($B73,Kosten!$A$2:$A$61,0)),"")),2))</f>
        <v/>
      </c>
      <c r="J73" s="25" t="n"/>
    </row>
    <row r="74">
      <c r="A74" s="31" t="n"/>
      <c r="B74" s="25" t="n"/>
      <c r="C74" s="25" t="n"/>
      <c r="D74" s="25" t="n"/>
      <c r="E74" s="28" t="n"/>
      <c r="F74" s="23" t="n"/>
      <c r="G74" s="30">
        <f>IF(OR($B74="",$E74=""),"",ROUND(N($E74)*N(IFERROR(INDEX(Kosten!$M$2:$M$61,MATCH($B74,Kosten!$A$2:$A$61,0)),"")),2))</f>
        <v/>
      </c>
      <c r="H74" s="30">
        <f>IF(OR($B74="",$E74=""),"",ROUND(N($E74)*N(IFERROR(INDEX(Kosten!$J$2:$J$61,MATCH($B74,Kosten!$A$2:$A$61,0)),"")),2))</f>
        <v/>
      </c>
      <c r="I74" s="30">
        <f>IF(OR($B74="",$E74=""),"",ROUND(N($E74)*N(IFERROR(INDEX(Kosten!$K$2:$K$61,MATCH($B74,Kosten!$A$2:$A$61,0))+INDEX(Kosten!$L$2:$L$61,MATCH($B74,Kosten!$A$2:$A$61,0)),"")),2))</f>
        <v/>
      </c>
      <c r="J74" s="25" t="n"/>
    </row>
    <row r="75">
      <c r="A75" s="31" t="n"/>
      <c r="B75" s="25" t="n"/>
      <c r="C75" s="25" t="n"/>
      <c r="D75" s="25" t="n"/>
      <c r="E75" s="28" t="n"/>
      <c r="F75" s="23" t="n"/>
      <c r="G75" s="30">
        <f>IF(OR($B75="",$E75=""),"",ROUND(N($E75)*N(IFERROR(INDEX(Kosten!$M$2:$M$61,MATCH($B75,Kosten!$A$2:$A$61,0)),"")),2))</f>
        <v/>
      </c>
      <c r="H75" s="30">
        <f>IF(OR($B75="",$E75=""),"",ROUND(N($E75)*N(IFERROR(INDEX(Kosten!$J$2:$J$61,MATCH($B75,Kosten!$A$2:$A$61,0)),"")),2))</f>
        <v/>
      </c>
      <c r="I75" s="30">
        <f>IF(OR($B75="",$E75=""),"",ROUND(N($E75)*N(IFERROR(INDEX(Kosten!$K$2:$K$61,MATCH($B75,Kosten!$A$2:$A$61,0))+INDEX(Kosten!$L$2:$L$61,MATCH($B75,Kosten!$A$2:$A$61,0)),"")),2))</f>
        <v/>
      </c>
      <c r="J75" s="25" t="n"/>
    </row>
    <row r="76">
      <c r="A76" s="31" t="n"/>
      <c r="B76" s="25" t="n"/>
      <c r="C76" s="25" t="n"/>
      <c r="D76" s="25" t="n"/>
      <c r="E76" s="28" t="n"/>
      <c r="F76" s="23" t="n"/>
      <c r="G76" s="30">
        <f>IF(OR($B76="",$E76=""),"",ROUND(N($E76)*N(IFERROR(INDEX(Kosten!$M$2:$M$61,MATCH($B76,Kosten!$A$2:$A$61,0)),"")),2))</f>
        <v/>
      </c>
      <c r="H76" s="30">
        <f>IF(OR($B76="",$E76=""),"",ROUND(N($E76)*N(IFERROR(INDEX(Kosten!$J$2:$J$61,MATCH($B76,Kosten!$A$2:$A$61,0)),"")),2))</f>
        <v/>
      </c>
      <c r="I76" s="30">
        <f>IF(OR($B76="",$E76=""),"",ROUND(N($E76)*N(IFERROR(INDEX(Kosten!$K$2:$K$61,MATCH($B76,Kosten!$A$2:$A$61,0))+INDEX(Kosten!$L$2:$L$61,MATCH($B76,Kosten!$A$2:$A$61,0)),"")),2))</f>
        <v/>
      </c>
      <c r="J76" s="25" t="n"/>
    </row>
    <row r="77">
      <c r="A77" s="31" t="n"/>
      <c r="B77" s="25" t="n"/>
      <c r="C77" s="25" t="n"/>
      <c r="D77" s="25" t="n"/>
      <c r="E77" s="28" t="n"/>
      <c r="F77" s="23" t="n"/>
      <c r="G77" s="30">
        <f>IF(OR($B77="",$E77=""),"",ROUND(N($E77)*N(IFERROR(INDEX(Kosten!$M$2:$M$61,MATCH($B77,Kosten!$A$2:$A$61,0)),"")),2))</f>
        <v/>
      </c>
      <c r="H77" s="30">
        <f>IF(OR($B77="",$E77=""),"",ROUND(N($E77)*N(IFERROR(INDEX(Kosten!$J$2:$J$61,MATCH($B77,Kosten!$A$2:$A$61,0)),"")),2))</f>
        <v/>
      </c>
      <c r="I77" s="30">
        <f>IF(OR($B77="",$E77=""),"",ROUND(N($E77)*N(IFERROR(INDEX(Kosten!$K$2:$K$61,MATCH($B77,Kosten!$A$2:$A$61,0))+INDEX(Kosten!$L$2:$L$61,MATCH($B77,Kosten!$A$2:$A$61,0)),"")),2))</f>
        <v/>
      </c>
      <c r="J77" s="25" t="n"/>
    </row>
    <row r="78">
      <c r="A78" s="31" t="n"/>
      <c r="B78" s="25" t="n"/>
      <c r="C78" s="25" t="n"/>
      <c r="D78" s="25" t="n"/>
      <c r="E78" s="28" t="n"/>
      <c r="F78" s="23" t="n"/>
      <c r="G78" s="30">
        <f>IF(OR($B78="",$E78=""),"",ROUND(N($E78)*N(IFERROR(INDEX(Kosten!$M$2:$M$61,MATCH($B78,Kosten!$A$2:$A$61,0)),"")),2))</f>
        <v/>
      </c>
      <c r="H78" s="30">
        <f>IF(OR($B78="",$E78=""),"",ROUND(N($E78)*N(IFERROR(INDEX(Kosten!$J$2:$J$61,MATCH($B78,Kosten!$A$2:$A$61,0)),"")),2))</f>
        <v/>
      </c>
      <c r="I78" s="30">
        <f>IF(OR($B78="",$E78=""),"",ROUND(N($E78)*N(IFERROR(INDEX(Kosten!$K$2:$K$61,MATCH($B78,Kosten!$A$2:$A$61,0))+INDEX(Kosten!$L$2:$L$61,MATCH($B78,Kosten!$A$2:$A$61,0)),"")),2))</f>
        <v/>
      </c>
      <c r="J78" s="25" t="n"/>
    </row>
    <row r="79">
      <c r="A79" s="31" t="n"/>
      <c r="B79" s="25" t="n"/>
      <c r="C79" s="25" t="n"/>
      <c r="D79" s="25" t="n"/>
      <c r="E79" s="28" t="n"/>
      <c r="F79" s="23" t="n"/>
      <c r="G79" s="30">
        <f>IF(OR($B79="",$E79=""),"",ROUND(N($E79)*N(IFERROR(INDEX(Kosten!$M$2:$M$61,MATCH($B79,Kosten!$A$2:$A$61,0)),"")),2))</f>
        <v/>
      </c>
      <c r="H79" s="30">
        <f>IF(OR($B79="",$E79=""),"",ROUND(N($E79)*N(IFERROR(INDEX(Kosten!$J$2:$J$61,MATCH($B79,Kosten!$A$2:$A$61,0)),"")),2))</f>
        <v/>
      </c>
      <c r="I79" s="30">
        <f>IF(OR($B79="",$E79=""),"",ROUND(N($E79)*N(IFERROR(INDEX(Kosten!$K$2:$K$61,MATCH($B79,Kosten!$A$2:$A$61,0))+INDEX(Kosten!$L$2:$L$61,MATCH($B79,Kosten!$A$2:$A$61,0)),"")),2))</f>
        <v/>
      </c>
      <c r="J79" s="25" t="n"/>
    </row>
    <row r="80">
      <c r="A80" s="31" t="n"/>
      <c r="B80" s="25" t="n"/>
      <c r="C80" s="25" t="n"/>
      <c r="D80" s="25" t="n"/>
      <c r="E80" s="28" t="n"/>
      <c r="F80" s="23" t="n"/>
      <c r="G80" s="30">
        <f>IF(OR($B80="",$E80=""),"",ROUND(N($E80)*N(IFERROR(INDEX(Kosten!$M$2:$M$61,MATCH($B80,Kosten!$A$2:$A$61,0)),"")),2))</f>
        <v/>
      </c>
      <c r="H80" s="30">
        <f>IF(OR($B80="",$E80=""),"",ROUND(N($E80)*N(IFERROR(INDEX(Kosten!$J$2:$J$61,MATCH($B80,Kosten!$A$2:$A$61,0)),"")),2))</f>
        <v/>
      </c>
      <c r="I80" s="30">
        <f>IF(OR($B80="",$E80=""),"",ROUND(N($E80)*N(IFERROR(INDEX(Kosten!$K$2:$K$61,MATCH($B80,Kosten!$A$2:$A$61,0))+INDEX(Kosten!$L$2:$L$61,MATCH($B80,Kosten!$A$2:$A$61,0)),"")),2))</f>
        <v/>
      </c>
      <c r="J80" s="25" t="n"/>
    </row>
    <row r="81">
      <c r="A81" s="31" t="n"/>
      <c r="B81" s="25" t="n"/>
      <c r="C81" s="25" t="n"/>
      <c r="D81" s="25" t="n"/>
      <c r="E81" s="28" t="n"/>
      <c r="F81" s="23" t="n"/>
      <c r="G81" s="30">
        <f>IF(OR($B81="",$E81=""),"",ROUND(N($E81)*N(IFERROR(INDEX(Kosten!$M$2:$M$61,MATCH($B81,Kosten!$A$2:$A$61,0)),"")),2))</f>
        <v/>
      </c>
      <c r="H81" s="30">
        <f>IF(OR($B81="",$E81=""),"",ROUND(N($E81)*N(IFERROR(INDEX(Kosten!$J$2:$J$61,MATCH($B81,Kosten!$A$2:$A$61,0)),"")),2))</f>
        <v/>
      </c>
      <c r="I81" s="30">
        <f>IF(OR($B81="",$E81=""),"",ROUND(N($E81)*N(IFERROR(INDEX(Kosten!$K$2:$K$61,MATCH($B81,Kosten!$A$2:$A$61,0))+INDEX(Kosten!$L$2:$L$61,MATCH($B81,Kosten!$A$2:$A$61,0)),"")),2))</f>
        <v/>
      </c>
      <c r="J81" s="25" t="n"/>
    </row>
    <row r="82">
      <c r="A82" s="31" t="n"/>
      <c r="B82" s="25" t="n"/>
      <c r="C82" s="25" t="n"/>
      <c r="D82" s="25" t="n"/>
      <c r="E82" s="28" t="n"/>
      <c r="F82" s="23" t="n"/>
      <c r="G82" s="30">
        <f>IF(OR($B82="",$E82=""),"",ROUND(N($E82)*N(IFERROR(INDEX(Kosten!$M$2:$M$61,MATCH($B82,Kosten!$A$2:$A$61,0)),"")),2))</f>
        <v/>
      </c>
      <c r="H82" s="30">
        <f>IF(OR($B82="",$E82=""),"",ROUND(N($E82)*N(IFERROR(INDEX(Kosten!$J$2:$J$61,MATCH($B82,Kosten!$A$2:$A$61,0)),"")),2))</f>
        <v/>
      </c>
      <c r="I82" s="30">
        <f>IF(OR($B82="",$E82=""),"",ROUND(N($E82)*N(IFERROR(INDEX(Kosten!$K$2:$K$61,MATCH($B82,Kosten!$A$2:$A$61,0))+INDEX(Kosten!$L$2:$L$61,MATCH($B82,Kosten!$A$2:$A$61,0)),"")),2))</f>
        <v/>
      </c>
      <c r="J82" s="25" t="n"/>
    </row>
    <row r="83">
      <c r="A83" s="31" t="n"/>
      <c r="B83" s="25" t="n"/>
      <c r="C83" s="25" t="n"/>
      <c r="D83" s="25" t="n"/>
      <c r="E83" s="28" t="n"/>
      <c r="F83" s="23" t="n"/>
      <c r="G83" s="30">
        <f>IF(OR($B83="",$E83=""),"",ROUND(N($E83)*N(IFERROR(INDEX(Kosten!$M$2:$M$61,MATCH($B83,Kosten!$A$2:$A$61,0)),"")),2))</f>
        <v/>
      </c>
      <c r="H83" s="30">
        <f>IF(OR($B83="",$E83=""),"",ROUND(N($E83)*N(IFERROR(INDEX(Kosten!$J$2:$J$61,MATCH($B83,Kosten!$A$2:$A$61,0)),"")),2))</f>
        <v/>
      </c>
      <c r="I83" s="30">
        <f>IF(OR($B83="",$E83=""),"",ROUND(N($E83)*N(IFERROR(INDEX(Kosten!$K$2:$K$61,MATCH($B83,Kosten!$A$2:$A$61,0))+INDEX(Kosten!$L$2:$L$61,MATCH($B83,Kosten!$A$2:$A$61,0)),"")),2))</f>
        <v/>
      </c>
      <c r="J83" s="25" t="n"/>
    </row>
    <row r="84">
      <c r="A84" s="31" t="n"/>
      <c r="B84" s="25" t="n"/>
      <c r="C84" s="25" t="n"/>
      <c r="D84" s="25" t="n"/>
      <c r="E84" s="28" t="n"/>
      <c r="F84" s="23" t="n"/>
      <c r="G84" s="30">
        <f>IF(OR($B84="",$E84=""),"",ROUND(N($E84)*N(IFERROR(INDEX(Kosten!$M$2:$M$61,MATCH($B84,Kosten!$A$2:$A$61,0)),"")),2))</f>
        <v/>
      </c>
      <c r="H84" s="30">
        <f>IF(OR($B84="",$E84=""),"",ROUND(N($E84)*N(IFERROR(INDEX(Kosten!$J$2:$J$61,MATCH($B84,Kosten!$A$2:$A$61,0)),"")),2))</f>
        <v/>
      </c>
      <c r="I84" s="30">
        <f>IF(OR($B84="",$E84=""),"",ROUND(N($E84)*N(IFERROR(INDEX(Kosten!$K$2:$K$61,MATCH($B84,Kosten!$A$2:$A$61,0))+INDEX(Kosten!$L$2:$L$61,MATCH($B84,Kosten!$A$2:$A$61,0)),"")),2))</f>
        <v/>
      </c>
      <c r="J84" s="25" t="n"/>
    </row>
    <row r="85">
      <c r="A85" s="31" t="n"/>
      <c r="B85" s="25" t="n"/>
      <c r="C85" s="25" t="n"/>
      <c r="D85" s="25" t="n"/>
      <c r="E85" s="28" t="n"/>
      <c r="F85" s="23" t="n"/>
      <c r="G85" s="30">
        <f>IF(OR($B85="",$E85=""),"",ROUND(N($E85)*N(IFERROR(INDEX(Kosten!$M$2:$M$61,MATCH($B85,Kosten!$A$2:$A$61,0)),"")),2))</f>
        <v/>
      </c>
      <c r="H85" s="30">
        <f>IF(OR($B85="",$E85=""),"",ROUND(N($E85)*N(IFERROR(INDEX(Kosten!$J$2:$J$61,MATCH($B85,Kosten!$A$2:$A$61,0)),"")),2))</f>
        <v/>
      </c>
      <c r="I85" s="30">
        <f>IF(OR($B85="",$E85=""),"",ROUND(N($E85)*N(IFERROR(INDEX(Kosten!$K$2:$K$61,MATCH($B85,Kosten!$A$2:$A$61,0))+INDEX(Kosten!$L$2:$L$61,MATCH($B85,Kosten!$A$2:$A$61,0)),"")),2))</f>
        <v/>
      </c>
      <c r="J85" s="25" t="n"/>
    </row>
    <row r="86">
      <c r="A86" s="31" t="n"/>
      <c r="B86" s="25" t="n"/>
      <c r="C86" s="25" t="n"/>
      <c r="D86" s="25" t="n"/>
      <c r="E86" s="28" t="n"/>
      <c r="F86" s="23" t="n"/>
      <c r="G86" s="30">
        <f>IF(OR($B86="",$E86=""),"",ROUND(N($E86)*N(IFERROR(INDEX(Kosten!$M$2:$M$61,MATCH($B86,Kosten!$A$2:$A$61,0)),"")),2))</f>
        <v/>
      </c>
      <c r="H86" s="30">
        <f>IF(OR($B86="",$E86=""),"",ROUND(N($E86)*N(IFERROR(INDEX(Kosten!$J$2:$J$61,MATCH($B86,Kosten!$A$2:$A$61,0)),"")),2))</f>
        <v/>
      </c>
      <c r="I86" s="30">
        <f>IF(OR($B86="",$E86=""),"",ROUND(N($E86)*N(IFERROR(INDEX(Kosten!$K$2:$K$61,MATCH($B86,Kosten!$A$2:$A$61,0))+INDEX(Kosten!$L$2:$L$61,MATCH($B86,Kosten!$A$2:$A$61,0)),"")),2))</f>
        <v/>
      </c>
      <c r="J86" s="25" t="n"/>
    </row>
    <row r="87">
      <c r="A87" s="31" t="n"/>
      <c r="B87" s="25" t="n"/>
      <c r="C87" s="25" t="n"/>
      <c r="D87" s="25" t="n"/>
      <c r="E87" s="28" t="n"/>
      <c r="F87" s="23" t="n"/>
      <c r="G87" s="30">
        <f>IF(OR($B87="",$E87=""),"",ROUND(N($E87)*N(IFERROR(INDEX(Kosten!$M$2:$M$61,MATCH($B87,Kosten!$A$2:$A$61,0)),"")),2))</f>
        <v/>
      </c>
      <c r="H87" s="30">
        <f>IF(OR($B87="",$E87=""),"",ROUND(N($E87)*N(IFERROR(INDEX(Kosten!$J$2:$J$61,MATCH($B87,Kosten!$A$2:$A$61,0)),"")),2))</f>
        <v/>
      </c>
      <c r="I87" s="30">
        <f>IF(OR($B87="",$E87=""),"",ROUND(N($E87)*N(IFERROR(INDEX(Kosten!$K$2:$K$61,MATCH($B87,Kosten!$A$2:$A$61,0))+INDEX(Kosten!$L$2:$L$61,MATCH($B87,Kosten!$A$2:$A$61,0)),"")),2))</f>
        <v/>
      </c>
      <c r="J87" s="25" t="n"/>
    </row>
    <row r="88">
      <c r="A88" s="31" t="n"/>
      <c r="B88" s="25" t="n"/>
      <c r="C88" s="25" t="n"/>
      <c r="D88" s="25" t="n"/>
      <c r="E88" s="28" t="n"/>
      <c r="F88" s="23" t="n"/>
      <c r="G88" s="30">
        <f>IF(OR($B88="",$E88=""),"",ROUND(N($E88)*N(IFERROR(INDEX(Kosten!$M$2:$M$61,MATCH($B88,Kosten!$A$2:$A$61,0)),"")),2))</f>
        <v/>
      </c>
      <c r="H88" s="30">
        <f>IF(OR($B88="",$E88=""),"",ROUND(N($E88)*N(IFERROR(INDEX(Kosten!$J$2:$J$61,MATCH($B88,Kosten!$A$2:$A$61,0)),"")),2))</f>
        <v/>
      </c>
      <c r="I88" s="30">
        <f>IF(OR($B88="",$E88=""),"",ROUND(N($E88)*N(IFERROR(INDEX(Kosten!$K$2:$K$61,MATCH($B88,Kosten!$A$2:$A$61,0))+INDEX(Kosten!$L$2:$L$61,MATCH($B88,Kosten!$A$2:$A$61,0)),"")),2))</f>
        <v/>
      </c>
      <c r="J88" s="25" t="n"/>
    </row>
    <row r="89">
      <c r="A89" s="31" t="n"/>
      <c r="B89" s="25" t="n"/>
      <c r="C89" s="25" t="n"/>
      <c r="D89" s="25" t="n"/>
      <c r="E89" s="28" t="n"/>
      <c r="F89" s="23" t="n"/>
      <c r="G89" s="30">
        <f>IF(OR($B89="",$E89=""),"",ROUND(N($E89)*N(IFERROR(INDEX(Kosten!$M$2:$M$61,MATCH($B89,Kosten!$A$2:$A$61,0)),"")),2))</f>
        <v/>
      </c>
      <c r="H89" s="30">
        <f>IF(OR($B89="",$E89=""),"",ROUND(N($E89)*N(IFERROR(INDEX(Kosten!$J$2:$J$61,MATCH($B89,Kosten!$A$2:$A$61,0)),"")),2))</f>
        <v/>
      </c>
      <c r="I89" s="30">
        <f>IF(OR($B89="",$E89=""),"",ROUND(N($E89)*N(IFERROR(INDEX(Kosten!$K$2:$K$61,MATCH($B89,Kosten!$A$2:$A$61,0))+INDEX(Kosten!$L$2:$L$61,MATCH($B89,Kosten!$A$2:$A$61,0)),"")),2))</f>
        <v/>
      </c>
      <c r="J89" s="25" t="n"/>
    </row>
    <row r="90">
      <c r="A90" s="31" t="n"/>
      <c r="B90" s="25" t="n"/>
      <c r="C90" s="25" t="n"/>
      <c r="D90" s="25" t="n"/>
      <c r="E90" s="28" t="n"/>
      <c r="F90" s="23" t="n"/>
      <c r="G90" s="30">
        <f>IF(OR($B90="",$E90=""),"",ROUND(N($E90)*N(IFERROR(INDEX(Kosten!$M$2:$M$61,MATCH($B90,Kosten!$A$2:$A$61,0)),"")),2))</f>
        <v/>
      </c>
      <c r="H90" s="30">
        <f>IF(OR($B90="",$E90=""),"",ROUND(N($E90)*N(IFERROR(INDEX(Kosten!$J$2:$J$61,MATCH($B90,Kosten!$A$2:$A$61,0)),"")),2))</f>
        <v/>
      </c>
      <c r="I90" s="30">
        <f>IF(OR($B90="",$E90=""),"",ROUND(N($E90)*N(IFERROR(INDEX(Kosten!$K$2:$K$61,MATCH($B90,Kosten!$A$2:$A$61,0))+INDEX(Kosten!$L$2:$L$61,MATCH($B90,Kosten!$A$2:$A$61,0)),"")),2))</f>
        <v/>
      </c>
      <c r="J90" s="25" t="n"/>
    </row>
    <row r="91">
      <c r="A91" s="31" t="n"/>
      <c r="B91" s="25" t="n"/>
      <c r="C91" s="25" t="n"/>
      <c r="D91" s="25" t="n"/>
      <c r="E91" s="28" t="n"/>
      <c r="F91" s="23" t="n"/>
      <c r="G91" s="30">
        <f>IF(OR($B91="",$E91=""),"",ROUND(N($E91)*N(IFERROR(INDEX(Kosten!$M$2:$M$61,MATCH($B91,Kosten!$A$2:$A$61,0)),"")),2))</f>
        <v/>
      </c>
      <c r="H91" s="30">
        <f>IF(OR($B91="",$E91=""),"",ROUND(N($E91)*N(IFERROR(INDEX(Kosten!$J$2:$J$61,MATCH($B91,Kosten!$A$2:$A$61,0)),"")),2))</f>
        <v/>
      </c>
      <c r="I91" s="30">
        <f>IF(OR($B91="",$E91=""),"",ROUND(N($E91)*N(IFERROR(INDEX(Kosten!$K$2:$K$61,MATCH($B91,Kosten!$A$2:$A$61,0))+INDEX(Kosten!$L$2:$L$61,MATCH($B91,Kosten!$A$2:$A$61,0)),"")),2))</f>
        <v/>
      </c>
      <c r="J91" s="25" t="n"/>
    </row>
    <row r="92">
      <c r="A92" s="31" t="n"/>
      <c r="B92" s="25" t="n"/>
      <c r="C92" s="25" t="n"/>
      <c r="D92" s="25" t="n"/>
      <c r="E92" s="28" t="n"/>
      <c r="F92" s="23" t="n"/>
      <c r="G92" s="30">
        <f>IF(OR($B92="",$E92=""),"",ROUND(N($E92)*N(IFERROR(INDEX(Kosten!$M$2:$M$61,MATCH($B92,Kosten!$A$2:$A$61,0)),"")),2))</f>
        <v/>
      </c>
      <c r="H92" s="30">
        <f>IF(OR($B92="",$E92=""),"",ROUND(N($E92)*N(IFERROR(INDEX(Kosten!$J$2:$J$61,MATCH($B92,Kosten!$A$2:$A$61,0)),"")),2))</f>
        <v/>
      </c>
      <c r="I92" s="30">
        <f>IF(OR($B92="",$E92=""),"",ROUND(N($E92)*N(IFERROR(INDEX(Kosten!$K$2:$K$61,MATCH($B92,Kosten!$A$2:$A$61,0))+INDEX(Kosten!$L$2:$L$61,MATCH($B92,Kosten!$A$2:$A$61,0)),"")),2))</f>
        <v/>
      </c>
      <c r="J92" s="25" t="n"/>
    </row>
    <row r="93">
      <c r="A93" s="31" t="n"/>
      <c r="B93" s="25" t="n"/>
      <c r="C93" s="25" t="n"/>
      <c r="D93" s="25" t="n"/>
      <c r="E93" s="28" t="n"/>
      <c r="F93" s="23" t="n"/>
      <c r="G93" s="30">
        <f>IF(OR($B93="",$E93=""),"",ROUND(N($E93)*N(IFERROR(INDEX(Kosten!$M$2:$M$61,MATCH($B93,Kosten!$A$2:$A$61,0)),"")),2))</f>
        <v/>
      </c>
      <c r="H93" s="30">
        <f>IF(OR($B93="",$E93=""),"",ROUND(N($E93)*N(IFERROR(INDEX(Kosten!$J$2:$J$61,MATCH($B93,Kosten!$A$2:$A$61,0)),"")),2))</f>
        <v/>
      </c>
      <c r="I93" s="30">
        <f>IF(OR($B93="",$E93=""),"",ROUND(N($E93)*N(IFERROR(INDEX(Kosten!$K$2:$K$61,MATCH($B93,Kosten!$A$2:$A$61,0))+INDEX(Kosten!$L$2:$L$61,MATCH($B93,Kosten!$A$2:$A$61,0)),"")),2))</f>
        <v/>
      </c>
      <c r="J93" s="25" t="n"/>
    </row>
    <row r="94">
      <c r="A94" s="31" t="n"/>
      <c r="B94" s="25" t="n"/>
      <c r="C94" s="25" t="n"/>
      <c r="D94" s="25" t="n"/>
      <c r="E94" s="28" t="n"/>
      <c r="F94" s="23" t="n"/>
      <c r="G94" s="30">
        <f>IF(OR($B94="",$E94=""),"",ROUND(N($E94)*N(IFERROR(INDEX(Kosten!$M$2:$M$61,MATCH($B94,Kosten!$A$2:$A$61,0)),"")),2))</f>
        <v/>
      </c>
      <c r="H94" s="30">
        <f>IF(OR($B94="",$E94=""),"",ROUND(N($E94)*N(IFERROR(INDEX(Kosten!$J$2:$J$61,MATCH($B94,Kosten!$A$2:$A$61,0)),"")),2))</f>
        <v/>
      </c>
      <c r="I94" s="30">
        <f>IF(OR($B94="",$E94=""),"",ROUND(N($E94)*N(IFERROR(INDEX(Kosten!$K$2:$K$61,MATCH($B94,Kosten!$A$2:$A$61,0))+INDEX(Kosten!$L$2:$L$61,MATCH($B94,Kosten!$A$2:$A$61,0)),"")),2))</f>
        <v/>
      </c>
      <c r="J94" s="25" t="n"/>
    </row>
    <row r="95">
      <c r="A95" s="31" t="n"/>
      <c r="B95" s="25" t="n"/>
      <c r="C95" s="25" t="n"/>
      <c r="D95" s="25" t="n"/>
      <c r="E95" s="28" t="n"/>
      <c r="F95" s="23" t="n"/>
      <c r="G95" s="30">
        <f>IF(OR($B95="",$E95=""),"",ROUND(N($E95)*N(IFERROR(INDEX(Kosten!$M$2:$M$61,MATCH($B95,Kosten!$A$2:$A$61,0)),"")),2))</f>
        <v/>
      </c>
      <c r="H95" s="30">
        <f>IF(OR($B95="",$E95=""),"",ROUND(N($E95)*N(IFERROR(INDEX(Kosten!$J$2:$J$61,MATCH($B95,Kosten!$A$2:$A$61,0)),"")),2))</f>
        <v/>
      </c>
      <c r="I95" s="30">
        <f>IF(OR($B95="",$E95=""),"",ROUND(N($E95)*N(IFERROR(INDEX(Kosten!$K$2:$K$61,MATCH($B95,Kosten!$A$2:$A$61,0))+INDEX(Kosten!$L$2:$L$61,MATCH($B95,Kosten!$A$2:$A$61,0)),"")),2))</f>
        <v/>
      </c>
      <c r="J95" s="25" t="n"/>
    </row>
    <row r="96">
      <c r="A96" s="31" t="n"/>
      <c r="B96" s="25" t="n"/>
      <c r="C96" s="25" t="n"/>
      <c r="D96" s="25" t="n"/>
      <c r="E96" s="28" t="n"/>
      <c r="F96" s="23" t="n"/>
      <c r="G96" s="30">
        <f>IF(OR($B96="",$E96=""),"",ROUND(N($E96)*N(IFERROR(INDEX(Kosten!$M$2:$M$61,MATCH($B96,Kosten!$A$2:$A$61,0)),"")),2))</f>
        <v/>
      </c>
      <c r="H96" s="30">
        <f>IF(OR($B96="",$E96=""),"",ROUND(N($E96)*N(IFERROR(INDEX(Kosten!$J$2:$J$61,MATCH($B96,Kosten!$A$2:$A$61,0)),"")),2))</f>
        <v/>
      </c>
      <c r="I96" s="30">
        <f>IF(OR($B96="",$E96=""),"",ROUND(N($E96)*N(IFERROR(INDEX(Kosten!$K$2:$K$61,MATCH($B96,Kosten!$A$2:$A$61,0))+INDEX(Kosten!$L$2:$L$61,MATCH($B96,Kosten!$A$2:$A$61,0)),"")),2))</f>
        <v/>
      </c>
      <c r="J96" s="25" t="n"/>
    </row>
    <row r="97">
      <c r="A97" s="31" t="n"/>
      <c r="B97" s="25" t="n"/>
      <c r="C97" s="25" t="n"/>
      <c r="D97" s="25" t="n"/>
      <c r="E97" s="28" t="n"/>
      <c r="F97" s="23" t="n"/>
      <c r="G97" s="30">
        <f>IF(OR($B97="",$E97=""),"",ROUND(N($E97)*N(IFERROR(INDEX(Kosten!$M$2:$M$61,MATCH($B97,Kosten!$A$2:$A$61,0)),"")),2))</f>
        <v/>
      </c>
      <c r="H97" s="30">
        <f>IF(OR($B97="",$E97=""),"",ROUND(N($E97)*N(IFERROR(INDEX(Kosten!$J$2:$J$61,MATCH($B97,Kosten!$A$2:$A$61,0)),"")),2))</f>
        <v/>
      </c>
      <c r="I97" s="30">
        <f>IF(OR($B97="",$E97=""),"",ROUND(N($E97)*N(IFERROR(INDEX(Kosten!$K$2:$K$61,MATCH($B97,Kosten!$A$2:$A$61,0))+INDEX(Kosten!$L$2:$L$61,MATCH($B97,Kosten!$A$2:$A$61,0)),"")),2))</f>
        <v/>
      </c>
      <c r="J97" s="25" t="n"/>
    </row>
    <row r="98">
      <c r="A98" s="31" t="n"/>
      <c r="B98" s="25" t="n"/>
      <c r="C98" s="25" t="n"/>
      <c r="D98" s="25" t="n"/>
      <c r="E98" s="28" t="n"/>
      <c r="F98" s="23" t="n"/>
      <c r="G98" s="30">
        <f>IF(OR($B98="",$E98=""),"",ROUND(N($E98)*N(IFERROR(INDEX(Kosten!$M$2:$M$61,MATCH($B98,Kosten!$A$2:$A$61,0)),"")),2))</f>
        <v/>
      </c>
      <c r="H98" s="30">
        <f>IF(OR($B98="",$E98=""),"",ROUND(N($E98)*N(IFERROR(INDEX(Kosten!$J$2:$J$61,MATCH($B98,Kosten!$A$2:$A$61,0)),"")),2))</f>
        <v/>
      </c>
      <c r="I98" s="30">
        <f>IF(OR($B98="",$E98=""),"",ROUND(N($E98)*N(IFERROR(INDEX(Kosten!$K$2:$K$61,MATCH($B98,Kosten!$A$2:$A$61,0))+INDEX(Kosten!$L$2:$L$61,MATCH($B98,Kosten!$A$2:$A$61,0)),"")),2))</f>
        <v/>
      </c>
      <c r="J98" s="25" t="n"/>
    </row>
    <row r="99">
      <c r="A99" s="31" t="n"/>
      <c r="B99" s="25" t="n"/>
      <c r="C99" s="25" t="n"/>
      <c r="D99" s="25" t="n"/>
      <c r="E99" s="28" t="n"/>
      <c r="F99" s="23" t="n"/>
      <c r="G99" s="30">
        <f>IF(OR($B99="",$E99=""),"",ROUND(N($E99)*N(IFERROR(INDEX(Kosten!$M$2:$M$61,MATCH($B99,Kosten!$A$2:$A$61,0)),"")),2))</f>
        <v/>
      </c>
      <c r="H99" s="30">
        <f>IF(OR($B99="",$E99=""),"",ROUND(N($E99)*N(IFERROR(INDEX(Kosten!$J$2:$J$61,MATCH($B99,Kosten!$A$2:$A$61,0)),"")),2))</f>
        <v/>
      </c>
      <c r="I99" s="30">
        <f>IF(OR($B99="",$E99=""),"",ROUND(N($E99)*N(IFERROR(INDEX(Kosten!$K$2:$K$61,MATCH($B99,Kosten!$A$2:$A$61,0))+INDEX(Kosten!$L$2:$L$61,MATCH($B99,Kosten!$A$2:$A$61,0)),"")),2))</f>
        <v/>
      </c>
      <c r="J99" s="25" t="n"/>
    </row>
    <row r="100">
      <c r="A100" s="31" t="n"/>
      <c r="B100" s="25" t="n"/>
      <c r="C100" s="25" t="n"/>
      <c r="D100" s="25" t="n"/>
      <c r="E100" s="28" t="n"/>
      <c r="F100" s="23" t="n"/>
      <c r="G100" s="30">
        <f>IF(OR($B100="",$E100=""),"",ROUND(N($E100)*N(IFERROR(INDEX(Kosten!$M$2:$M$61,MATCH($B100,Kosten!$A$2:$A$61,0)),"")),2))</f>
        <v/>
      </c>
      <c r="H100" s="30">
        <f>IF(OR($B100="",$E100=""),"",ROUND(N($E100)*N(IFERROR(INDEX(Kosten!$J$2:$J$61,MATCH($B100,Kosten!$A$2:$A$61,0)),"")),2))</f>
        <v/>
      </c>
      <c r="I100" s="30">
        <f>IF(OR($B100="",$E100=""),"",ROUND(N($E100)*N(IFERROR(INDEX(Kosten!$K$2:$K$61,MATCH($B100,Kosten!$A$2:$A$61,0))+INDEX(Kosten!$L$2:$L$61,MATCH($B100,Kosten!$A$2:$A$61,0)),"")),2))</f>
        <v/>
      </c>
      <c r="J100" s="25" t="n"/>
    </row>
    <row r="101">
      <c r="A101" s="31" t="n"/>
      <c r="B101" s="25" t="n"/>
      <c r="C101" s="25" t="n"/>
      <c r="D101" s="25" t="n"/>
      <c r="E101" s="28" t="n"/>
      <c r="F101" s="23" t="n"/>
      <c r="G101" s="30">
        <f>IF(OR($B101="",$E101=""),"",ROUND(N($E101)*N(IFERROR(INDEX(Kosten!$M$2:$M$61,MATCH($B101,Kosten!$A$2:$A$61,0)),"")),2))</f>
        <v/>
      </c>
      <c r="H101" s="30">
        <f>IF(OR($B101="",$E101=""),"",ROUND(N($E101)*N(IFERROR(INDEX(Kosten!$J$2:$J$61,MATCH($B101,Kosten!$A$2:$A$61,0)),"")),2))</f>
        <v/>
      </c>
      <c r="I101" s="30">
        <f>IF(OR($B101="",$E101=""),"",ROUND(N($E101)*N(IFERROR(INDEX(Kosten!$K$2:$K$61,MATCH($B101,Kosten!$A$2:$A$61,0))+INDEX(Kosten!$L$2:$L$61,MATCH($B101,Kosten!$A$2:$A$61,0)),"")),2))</f>
        <v/>
      </c>
      <c r="J101" s="25" t="n"/>
    </row>
    <row r="102">
      <c r="A102" s="31" t="n"/>
      <c r="B102" s="25" t="n"/>
      <c r="C102" s="25" t="n"/>
      <c r="D102" s="25" t="n"/>
      <c r="E102" s="28" t="n"/>
      <c r="F102" s="23" t="n"/>
      <c r="G102" s="30">
        <f>IF(OR($B102="",$E102=""),"",ROUND(N($E102)*N(IFERROR(INDEX(Kosten!$M$2:$M$61,MATCH($B102,Kosten!$A$2:$A$61,0)),"")),2))</f>
        <v/>
      </c>
      <c r="H102" s="30">
        <f>IF(OR($B102="",$E102=""),"",ROUND(N($E102)*N(IFERROR(INDEX(Kosten!$J$2:$J$61,MATCH($B102,Kosten!$A$2:$A$61,0)),"")),2))</f>
        <v/>
      </c>
      <c r="I102" s="30">
        <f>IF(OR($B102="",$E102=""),"",ROUND(N($E102)*N(IFERROR(INDEX(Kosten!$K$2:$K$61,MATCH($B102,Kosten!$A$2:$A$61,0))+INDEX(Kosten!$L$2:$L$61,MATCH($B102,Kosten!$A$2:$A$61,0)),"")),2))</f>
        <v/>
      </c>
      <c r="J102" s="25" t="n"/>
    </row>
    <row r="103">
      <c r="A103" s="31" t="n"/>
      <c r="B103" s="25" t="n"/>
      <c r="C103" s="25" t="n"/>
      <c r="D103" s="25" t="n"/>
      <c r="E103" s="28" t="n"/>
      <c r="F103" s="23" t="n"/>
      <c r="G103" s="30">
        <f>IF(OR($B103="",$E103=""),"",ROUND(N($E103)*N(IFERROR(INDEX(Kosten!$M$2:$M$61,MATCH($B103,Kosten!$A$2:$A$61,0)),"")),2))</f>
        <v/>
      </c>
      <c r="H103" s="30">
        <f>IF(OR($B103="",$E103=""),"",ROUND(N($E103)*N(IFERROR(INDEX(Kosten!$J$2:$J$61,MATCH($B103,Kosten!$A$2:$A$61,0)),"")),2))</f>
        <v/>
      </c>
      <c r="I103" s="30">
        <f>IF(OR($B103="",$E103=""),"",ROUND(N($E103)*N(IFERROR(INDEX(Kosten!$K$2:$K$61,MATCH($B103,Kosten!$A$2:$A$61,0))+INDEX(Kosten!$L$2:$L$61,MATCH($B103,Kosten!$A$2:$A$61,0)),"")),2))</f>
        <v/>
      </c>
      <c r="J103" s="25" t="n"/>
    </row>
    <row r="104">
      <c r="A104" s="31" t="n"/>
      <c r="B104" s="25" t="n"/>
      <c r="C104" s="25" t="n"/>
      <c r="D104" s="25" t="n"/>
      <c r="E104" s="28" t="n"/>
      <c r="F104" s="23" t="n"/>
      <c r="G104" s="30">
        <f>IF(OR($B104="",$E104=""),"",ROUND(N($E104)*N(IFERROR(INDEX(Kosten!$M$2:$M$61,MATCH($B104,Kosten!$A$2:$A$61,0)),"")),2))</f>
        <v/>
      </c>
      <c r="H104" s="30">
        <f>IF(OR($B104="",$E104=""),"",ROUND(N($E104)*N(IFERROR(INDEX(Kosten!$J$2:$J$61,MATCH($B104,Kosten!$A$2:$A$61,0)),"")),2))</f>
        <v/>
      </c>
      <c r="I104" s="30">
        <f>IF(OR($B104="",$E104=""),"",ROUND(N($E104)*N(IFERROR(INDEX(Kosten!$K$2:$K$61,MATCH($B104,Kosten!$A$2:$A$61,0))+INDEX(Kosten!$L$2:$L$61,MATCH($B104,Kosten!$A$2:$A$61,0)),"")),2))</f>
        <v/>
      </c>
      <c r="J104" s="25" t="n"/>
    </row>
    <row r="105">
      <c r="A105" s="31" t="n"/>
      <c r="B105" s="25" t="n"/>
      <c r="C105" s="25" t="n"/>
      <c r="D105" s="25" t="n"/>
      <c r="E105" s="28" t="n"/>
      <c r="F105" s="23" t="n"/>
      <c r="G105" s="30">
        <f>IF(OR($B105="",$E105=""),"",ROUND(N($E105)*N(IFERROR(INDEX(Kosten!$M$2:$M$61,MATCH($B105,Kosten!$A$2:$A$61,0)),"")),2))</f>
        <v/>
      </c>
      <c r="H105" s="30">
        <f>IF(OR($B105="",$E105=""),"",ROUND(N($E105)*N(IFERROR(INDEX(Kosten!$J$2:$J$61,MATCH($B105,Kosten!$A$2:$A$61,0)),"")),2))</f>
        <v/>
      </c>
      <c r="I105" s="30">
        <f>IF(OR($B105="",$E105=""),"",ROUND(N($E105)*N(IFERROR(INDEX(Kosten!$K$2:$K$61,MATCH($B105,Kosten!$A$2:$A$61,0))+INDEX(Kosten!$L$2:$L$61,MATCH($B105,Kosten!$A$2:$A$61,0)),"")),2))</f>
        <v/>
      </c>
      <c r="J105" s="25" t="n"/>
    </row>
    <row r="106">
      <c r="A106" s="31" t="n"/>
      <c r="B106" s="25" t="n"/>
      <c r="C106" s="25" t="n"/>
      <c r="D106" s="25" t="n"/>
      <c r="E106" s="28" t="n"/>
      <c r="F106" s="23" t="n"/>
      <c r="G106" s="30">
        <f>IF(OR($B106="",$E106=""),"",ROUND(N($E106)*N(IFERROR(INDEX(Kosten!$M$2:$M$61,MATCH($B106,Kosten!$A$2:$A$61,0)),"")),2))</f>
        <v/>
      </c>
      <c r="H106" s="30">
        <f>IF(OR($B106="",$E106=""),"",ROUND(N($E106)*N(IFERROR(INDEX(Kosten!$J$2:$J$61,MATCH($B106,Kosten!$A$2:$A$61,0)),"")),2))</f>
        <v/>
      </c>
      <c r="I106" s="30">
        <f>IF(OR($B106="",$E106=""),"",ROUND(N($E106)*N(IFERROR(INDEX(Kosten!$K$2:$K$61,MATCH($B106,Kosten!$A$2:$A$61,0))+INDEX(Kosten!$L$2:$L$61,MATCH($B106,Kosten!$A$2:$A$61,0)),"")),2))</f>
        <v/>
      </c>
      <c r="J106" s="25" t="n"/>
    </row>
    <row r="107">
      <c r="A107" s="31" t="n"/>
      <c r="B107" s="25" t="n"/>
      <c r="C107" s="25" t="n"/>
      <c r="D107" s="25" t="n"/>
      <c r="E107" s="28" t="n"/>
      <c r="F107" s="23" t="n"/>
      <c r="G107" s="30">
        <f>IF(OR($B107="",$E107=""),"",ROUND(N($E107)*N(IFERROR(INDEX(Kosten!$M$2:$M$61,MATCH($B107,Kosten!$A$2:$A$61,0)),"")),2))</f>
        <v/>
      </c>
      <c r="H107" s="30">
        <f>IF(OR($B107="",$E107=""),"",ROUND(N($E107)*N(IFERROR(INDEX(Kosten!$J$2:$J$61,MATCH($B107,Kosten!$A$2:$A$61,0)),"")),2))</f>
        <v/>
      </c>
      <c r="I107" s="30">
        <f>IF(OR($B107="",$E107=""),"",ROUND(N($E107)*N(IFERROR(INDEX(Kosten!$K$2:$K$61,MATCH($B107,Kosten!$A$2:$A$61,0))+INDEX(Kosten!$L$2:$L$61,MATCH($B107,Kosten!$A$2:$A$61,0)),"")),2))</f>
        <v/>
      </c>
      <c r="J107" s="25" t="n"/>
    </row>
    <row r="108">
      <c r="A108" s="31" t="n"/>
      <c r="B108" s="25" t="n"/>
      <c r="C108" s="25" t="n"/>
      <c r="D108" s="25" t="n"/>
      <c r="E108" s="28" t="n"/>
      <c r="F108" s="23" t="n"/>
      <c r="G108" s="30">
        <f>IF(OR($B108="",$E108=""),"",ROUND(N($E108)*N(IFERROR(INDEX(Kosten!$M$2:$M$61,MATCH($B108,Kosten!$A$2:$A$61,0)),"")),2))</f>
        <v/>
      </c>
      <c r="H108" s="30">
        <f>IF(OR($B108="",$E108=""),"",ROUND(N($E108)*N(IFERROR(INDEX(Kosten!$J$2:$J$61,MATCH($B108,Kosten!$A$2:$A$61,0)),"")),2))</f>
        <v/>
      </c>
      <c r="I108" s="30">
        <f>IF(OR($B108="",$E108=""),"",ROUND(N($E108)*N(IFERROR(INDEX(Kosten!$K$2:$K$61,MATCH($B108,Kosten!$A$2:$A$61,0))+INDEX(Kosten!$L$2:$L$61,MATCH($B108,Kosten!$A$2:$A$61,0)),"")),2))</f>
        <v/>
      </c>
      <c r="J108" s="25" t="n"/>
    </row>
    <row r="109">
      <c r="A109" s="31" t="n"/>
      <c r="B109" s="25" t="n"/>
      <c r="C109" s="25" t="n"/>
      <c r="D109" s="25" t="n"/>
      <c r="E109" s="28" t="n"/>
      <c r="F109" s="23" t="n"/>
      <c r="G109" s="30">
        <f>IF(OR($B109="",$E109=""),"",ROUND(N($E109)*N(IFERROR(INDEX(Kosten!$M$2:$M$61,MATCH($B109,Kosten!$A$2:$A$61,0)),"")),2))</f>
        <v/>
      </c>
      <c r="H109" s="30">
        <f>IF(OR($B109="",$E109=""),"",ROUND(N($E109)*N(IFERROR(INDEX(Kosten!$J$2:$J$61,MATCH($B109,Kosten!$A$2:$A$61,0)),"")),2))</f>
        <v/>
      </c>
      <c r="I109" s="30">
        <f>IF(OR($B109="",$E109=""),"",ROUND(N($E109)*N(IFERROR(INDEX(Kosten!$K$2:$K$61,MATCH($B109,Kosten!$A$2:$A$61,0))+INDEX(Kosten!$L$2:$L$61,MATCH($B109,Kosten!$A$2:$A$61,0)),"")),2))</f>
        <v/>
      </c>
      <c r="J109" s="25" t="n"/>
    </row>
    <row r="110">
      <c r="A110" s="31" t="n"/>
      <c r="B110" s="25" t="n"/>
      <c r="C110" s="25" t="n"/>
      <c r="D110" s="25" t="n"/>
      <c r="E110" s="28" t="n"/>
      <c r="F110" s="23" t="n"/>
      <c r="G110" s="30">
        <f>IF(OR($B110="",$E110=""),"",ROUND(N($E110)*N(IFERROR(INDEX(Kosten!$M$2:$M$61,MATCH($B110,Kosten!$A$2:$A$61,0)),"")),2))</f>
        <v/>
      </c>
      <c r="H110" s="30">
        <f>IF(OR($B110="",$E110=""),"",ROUND(N($E110)*N(IFERROR(INDEX(Kosten!$J$2:$J$61,MATCH($B110,Kosten!$A$2:$A$61,0)),"")),2))</f>
        <v/>
      </c>
      <c r="I110" s="30">
        <f>IF(OR($B110="",$E110=""),"",ROUND(N($E110)*N(IFERROR(INDEX(Kosten!$K$2:$K$61,MATCH($B110,Kosten!$A$2:$A$61,0))+INDEX(Kosten!$L$2:$L$61,MATCH($B110,Kosten!$A$2:$A$61,0)),"")),2))</f>
        <v/>
      </c>
      <c r="J110" s="25" t="n"/>
    </row>
    <row r="111">
      <c r="A111" s="31" t="n"/>
      <c r="B111" s="25" t="n"/>
      <c r="C111" s="25" t="n"/>
      <c r="D111" s="25" t="n"/>
      <c r="E111" s="28" t="n"/>
      <c r="F111" s="23" t="n"/>
      <c r="G111" s="30">
        <f>IF(OR($B111="",$E111=""),"",ROUND(N($E111)*N(IFERROR(INDEX(Kosten!$M$2:$M$61,MATCH($B111,Kosten!$A$2:$A$61,0)),"")),2))</f>
        <v/>
      </c>
      <c r="H111" s="30">
        <f>IF(OR($B111="",$E111=""),"",ROUND(N($E111)*N(IFERROR(INDEX(Kosten!$J$2:$J$61,MATCH($B111,Kosten!$A$2:$A$61,0)),"")),2))</f>
        <v/>
      </c>
      <c r="I111" s="30">
        <f>IF(OR($B111="",$E111=""),"",ROUND(N($E111)*N(IFERROR(INDEX(Kosten!$K$2:$K$61,MATCH($B111,Kosten!$A$2:$A$61,0))+INDEX(Kosten!$L$2:$L$61,MATCH($B111,Kosten!$A$2:$A$61,0)),"")),2))</f>
        <v/>
      </c>
      <c r="J111" s="25" t="n"/>
    </row>
    <row r="112">
      <c r="A112" s="31" t="n"/>
      <c r="B112" s="25" t="n"/>
      <c r="C112" s="25" t="n"/>
      <c r="D112" s="25" t="n"/>
      <c r="E112" s="28" t="n"/>
      <c r="F112" s="23" t="n"/>
      <c r="G112" s="30">
        <f>IF(OR($B112="",$E112=""),"",ROUND(N($E112)*N(IFERROR(INDEX(Kosten!$M$2:$M$61,MATCH($B112,Kosten!$A$2:$A$61,0)),"")),2))</f>
        <v/>
      </c>
      <c r="H112" s="30">
        <f>IF(OR($B112="",$E112=""),"",ROUND(N($E112)*N(IFERROR(INDEX(Kosten!$J$2:$J$61,MATCH($B112,Kosten!$A$2:$A$61,0)),"")),2))</f>
        <v/>
      </c>
      <c r="I112" s="30">
        <f>IF(OR($B112="",$E112=""),"",ROUND(N($E112)*N(IFERROR(INDEX(Kosten!$K$2:$K$61,MATCH($B112,Kosten!$A$2:$A$61,0))+INDEX(Kosten!$L$2:$L$61,MATCH($B112,Kosten!$A$2:$A$61,0)),"")),2))</f>
        <v/>
      </c>
      <c r="J112" s="25" t="n"/>
    </row>
    <row r="113">
      <c r="A113" s="31" t="n"/>
      <c r="B113" s="25" t="n"/>
      <c r="C113" s="25" t="n"/>
      <c r="D113" s="25" t="n"/>
      <c r="E113" s="28" t="n"/>
      <c r="F113" s="23" t="n"/>
      <c r="G113" s="30">
        <f>IF(OR($B113="",$E113=""),"",ROUND(N($E113)*N(IFERROR(INDEX(Kosten!$M$2:$M$61,MATCH($B113,Kosten!$A$2:$A$61,0)),"")),2))</f>
        <v/>
      </c>
      <c r="H113" s="30">
        <f>IF(OR($B113="",$E113=""),"",ROUND(N($E113)*N(IFERROR(INDEX(Kosten!$J$2:$J$61,MATCH($B113,Kosten!$A$2:$A$61,0)),"")),2))</f>
        <v/>
      </c>
      <c r="I113" s="30">
        <f>IF(OR($B113="",$E113=""),"",ROUND(N($E113)*N(IFERROR(INDEX(Kosten!$K$2:$K$61,MATCH($B113,Kosten!$A$2:$A$61,0))+INDEX(Kosten!$L$2:$L$61,MATCH($B113,Kosten!$A$2:$A$61,0)),"")),2))</f>
        <v/>
      </c>
      <c r="J113" s="25" t="n"/>
    </row>
    <row r="114">
      <c r="A114" s="31" t="n"/>
      <c r="B114" s="25" t="n"/>
      <c r="C114" s="25" t="n"/>
      <c r="D114" s="25" t="n"/>
      <c r="E114" s="28" t="n"/>
      <c r="F114" s="23" t="n"/>
      <c r="G114" s="30">
        <f>IF(OR($B114="",$E114=""),"",ROUND(N($E114)*N(IFERROR(INDEX(Kosten!$M$2:$M$61,MATCH($B114,Kosten!$A$2:$A$61,0)),"")),2))</f>
        <v/>
      </c>
      <c r="H114" s="30">
        <f>IF(OR($B114="",$E114=""),"",ROUND(N($E114)*N(IFERROR(INDEX(Kosten!$J$2:$J$61,MATCH($B114,Kosten!$A$2:$A$61,0)),"")),2))</f>
        <v/>
      </c>
      <c r="I114" s="30">
        <f>IF(OR($B114="",$E114=""),"",ROUND(N($E114)*N(IFERROR(INDEX(Kosten!$K$2:$K$61,MATCH($B114,Kosten!$A$2:$A$61,0))+INDEX(Kosten!$L$2:$L$61,MATCH($B114,Kosten!$A$2:$A$61,0)),"")),2))</f>
        <v/>
      </c>
      <c r="J114" s="25" t="n"/>
    </row>
    <row r="115">
      <c r="A115" s="31" t="n"/>
      <c r="B115" s="25" t="n"/>
      <c r="C115" s="25" t="n"/>
      <c r="D115" s="25" t="n"/>
      <c r="E115" s="28" t="n"/>
      <c r="F115" s="23" t="n"/>
      <c r="G115" s="30">
        <f>IF(OR($B115="",$E115=""),"",ROUND(N($E115)*N(IFERROR(INDEX(Kosten!$M$2:$M$61,MATCH($B115,Kosten!$A$2:$A$61,0)),"")),2))</f>
        <v/>
      </c>
      <c r="H115" s="30">
        <f>IF(OR($B115="",$E115=""),"",ROUND(N($E115)*N(IFERROR(INDEX(Kosten!$J$2:$J$61,MATCH($B115,Kosten!$A$2:$A$61,0)),"")),2))</f>
        <v/>
      </c>
      <c r="I115" s="30">
        <f>IF(OR($B115="",$E115=""),"",ROUND(N($E115)*N(IFERROR(INDEX(Kosten!$K$2:$K$61,MATCH($B115,Kosten!$A$2:$A$61,0))+INDEX(Kosten!$L$2:$L$61,MATCH($B115,Kosten!$A$2:$A$61,0)),"")),2))</f>
        <v/>
      </c>
      <c r="J115" s="25" t="n"/>
    </row>
    <row r="116">
      <c r="A116" s="31" t="n"/>
      <c r="B116" s="25" t="n"/>
      <c r="C116" s="25" t="n"/>
      <c r="D116" s="25" t="n"/>
      <c r="E116" s="28" t="n"/>
      <c r="F116" s="23" t="n"/>
      <c r="G116" s="30">
        <f>IF(OR($B116="",$E116=""),"",ROUND(N($E116)*N(IFERROR(INDEX(Kosten!$M$2:$M$61,MATCH($B116,Kosten!$A$2:$A$61,0)),"")),2))</f>
        <v/>
      </c>
      <c r="H116" s="30">
        <f>IF(OR($B116="",$E116=""),"",ROUND(N($E116)*N(IFERROR(INDEX(Kosten!$J$2:$J$61,MATCH($B116,Kosten!$A$2:$A$61,0)),"")),2))</f>
        <v/>
      </c>
      <c r="I116" s="30">
        <f>IF(OR($B116="",$E116=""),"",ROUND(N($E116)*N(IFERROR(INDEX(Kosten!$K$2:$K$61,MATCH($B116,Kosten!$A$2:$A$61,0))+INDEX(Kosten!$L$2:$L$61,MATCH($B116,Kosten!$A$2:$A$61,0)),"")),2))</f>
        <v/>
      </c>
      <c r="J116" s="25" t="n"/>
    </row>
    <row r="117">
      <c r="A117" s="31" t="n"/>
      <c r="B117" s="25" t="n"/>
      <c r="C117" s="25" t="n"/>
      <c r="D117" s="25" t="n"/>
      <c r="E117" s="28" t="n"/>
      <c r="F117" s="23" t="n"/>
      <c r="G117" s="30">
        <f>IF(OR($B117="",$E117=""),"",ROUND(N($E117)*N(IFERROR(INDEX(Kosten!$M$2:$M$61,MATCH($B117,Kosten!$A$2:$A$61,0)),"")),2))</f>
        <v/>
      </c>
      <c r="H117" s="30">
        <f>IF(OR($B117="",$E117=""),"",ROUND(N($E117)*N(IFERROR(INDEX(Kosten!$J$2:$J$61,MATCH($B117,Kosten!$A$2:$A$61,0)),"")),2))</f>
        <v/>
      </c>
      <c r="I117" s="30">
        <f>IF(OR($B117="",$E117=""),"",ROUND(N($E117)*N(IFERROR(INDEX(Kosten!$K$2:$K$61,MATCH($B117,Kosten!$A$2:$A$61,0))+INDEX(Kosten!$L$2:$L$61,MATCH($B117,Kosten!$A$2:$A$61,0)),"")),2))</f>
        <v/>
      </c>
      <c r="J117" s="25" t="n"/>
    </row>
    <row r="118">
      <c r="A118" s="31" t="n"/>
      <c r="B118" s="25" t="n"/>
      <c r="C118" s="25" t="n"/>
      <c r="D118" s="25" t="n"/>
      <c r="E118" s="28" t="n"/>
      <c r="F118" s="23" t="n"/>
      <c r="G118" s="30">
        <f>IF(OR($B118="",$E118=""),"",ROUND(N($E118)*N(IFERROR(INDEX(Kosten!$M$2:$M$61,MATCH($B118,Kosten!$A$2:$A$61,0)),"")),2))</f>
        <v/>
      </c>
      <c r="H118" s="30">
        <f>IF(OR($B118="",$E118=""),"",ROUND(N($E118)*N(IFERROR(INDEX(Kosten!$J$2:$J$61,MATCH($B118,Kosten!$A$2:$A$61,0)),"")),2))</f>
        <v/>
      </c>
      <c r="I118" s="30">
        <f>IF(OR($B118="",$E118=""),"",ROUND(N($E118)*N(IFERROR(INDEX(Kosten!$K$2:$K$61,MATCH($B118,Kosten!$A$2:$A$61,0))+INDEX(Kosten!$L$2:$L$61,MATCH($B118,Kosten!$A$2:$A$61,0)),"")),2))</f>
        <v/>
      </c>
      <c r="J118" s="25" t="n"/>
    </row>
    <row r="119">
      <c r="A119" s="31" t="n"/>
      <c r="B119" s="25" t="n"/>
      <c r="C119" s="25" t="n"/>
      <c r="D119" s="25" t="n"/>
      <c r="E119" s="28" t="n"/>
      <c r="F119" s="23" t="n"/>
      <c r="G119" s="30">
        <f>IF(OR($B119="",$E119=""),"",ROUND(N($E119)*N(IFERROR(INDEX(Kosten!$M$2:$M$61,MATCH($B119,Kosten!$A$2:$A$61,0)),"")),2))</f>
        <v/>
      </c>
      <c r="H119" s="30">
        <f>IF(OR($B119="",$E119=""),"",ROUND(N($E119)*N(IFERROR(INDEX(Kosten!$J$2:$J$61,MATCH($B119,Kosten!$A$2:$A$61,0)),"")),2))</f>
        <v/>
      </c>
      <c r="I119" s="30">
        <f>IF(OR($B119="",$E119=""),"",ROUND(N($E119)*N(IFERROR(INDEX(Kosten!$K$2:$K$61,MATCH($B119,Kosten!$A$2:$A$61,0))+INDEX(Kosten!$L$2:$L$61,MATCH($B119,Kosten!$A$2:$A$61,0)),"")),2))</f>
        <v/>
      </c>
      <c r="J119" s="25" t="n"/>
    </row>
    <row r="120">
      <c r="A120" s="31" t="n"/>
      <c r="B120" s="25" t="n"/>
      <c r="C120" s="25" t="n"/>
      <c r="D120" s="25" t="n"/>
      <c r="E120" s="28" t="n"/>
      <c r="F120" s="23" t="n"/>
      <c r="G120" s="30">
        <f>IF(OR($B120="",$E120=""),"",ROUND(N($E120)*N(IFERROR(INDEX(Kosten!$M$2:$M$61,MATCH($B120,Kosten!$A$2:$A$61,0)),"")),2))</f>
        <v/>
      </c>
      <c r="H120" s="30">
        <f>IF(OR($B120="",$E120=""),"",ROUND(N($E120)*N(IFERROR(INDEX(Kosten!$J$2:$J$61,MATCH($B120,Kosten!$A$2:$A$61,0)),"")),2))</f>
        <v/>
      </c>
      <c r="I120" s="30">
        <f>IF(OR($B120="",$E120=""),"",ROUND(N($E120)*N(IFERROR(INDEX(Kosten!$K$2:$K$61,MATCH($B120,Kosten!$A$2:$A$61,0))+INDEX(Kosten!$L$2:$L$61,MATCH($B120,Kosten!$A$2:$A$61,0)),"")),2))</f>
        <v/>
      </c>
      <c r="J120" s="25" t="n"/>
    </row>
    <row r="121">
      <c r="A121" s="31" t="n"/>
      <c r="B121" s="25" t="n"/>
      <c r="C121" s="25" t="n"/>
      <c r="D121" s="25" t="n"/>
      <c r="E121" s="28" t="n"/>
      <c r="F121" s="23" t="n"/>
      <c r="G121" s="30">
        <f>IF(OR($B121="",$E121=""),"",ROUND(N($E121)*N(IFERROR(INDEX(Kosten!$M$2:$M$61,MATCH($B121,Kosten!$A$2:$A$61,0)),"")),2))</f>
        <v/>
      </c>
      <c r="H121" s="30">
        <f>IF(OR($B121="",$E121=""),"",ROUND(N($E121)*N(IFERROR(INDEX(Kosten!$J$2:$J$61,MATCH($B121,Kosten!$A$2:$A$61,0)),"")),2))</f>
        <v/>
      </c>
      <c r="I121" s="30">
        <f>IF(OR($B121="",$E121=""),"",ROUND(N($E121)*N(IFERROR(INDEX(Kosten!$K$2:$K$61,MATCH($B121,Kosten!$A$2:$A$61,0))+INDEX(Kosten!$L$2:$L$61,MATCH($B121,Kosten!$A$2:$A$61,0)),"")),2))</f>
        <v/>
      </c>
      <c r="J121" s="25" t="n"/>
    </row>
    <row r="122">
      <c r="A122" s="31" t="n"/>
      <c r="B122" s="25" t="n"/>
      <c r="C122" s="25" t="n"/>
      <c r="D122" s="25" t="n"/>
      <c r="E122" s="28" t="n"/>
      <c r="F122" s="23" t="n"/>
      <c r="G122" s="30">
        <f>IF(OR($B122="",$E122=""),"",ROUND(N($E122)*N(IFERROR(INDEX(Kosten!$M$2:$M$61,MATCH($B122,Kosten!$A$2:$A$61,0)),"")),2))</f>
        <v/>
      </c>
      <c r="H122" s="30">
        <f>IF(OR($B122="",$E122=""),"",ROUND(N($E122)*N(IFERROR(INDEX(Kosten!$J$2:$J$61,MATCH($B122,Kosten!$A$2:$A$61,0)),"")),2))</f>
        <v/>
      </c>
      <c r="I122" s="30">
        <f>IF(OR($B122="",$E122=""),"",ROUND(N($E122)*N(IFERROR(INDEX(Kosten!$K$2:$K$61,MATCH($B122,Kosten!$A$2:$A$61,0))+INDEX(Kosten!$L$2:$L$61,MATCH($B122,Kosten!$A$2:$A$61,0)),"")),2))</f>
        <v/>
      </c>
      <c r="J122" s="25" t="n"/>
    </row>
    <row r="123">
      <c r="A123" s="31" t="n"/>
      <c r="B123" s="25" t="n"/>
      <c r="C123" s="25" t="n"/>
      <c r="D123" s="25" t="n"/>
      <c r="E123" s="28" t="n"/>
      <c r="F123" s="23" t="n"/>
      <c r="G123" s="30">
        <f>IF(OR($B123="",$E123=""),"",ROUND(N($E123)*N(IFERROR(INDEX(Kosten!$M$2:$M$61,MATCH($B123,Kosten!$A$2:$A$61,0)),"")),2))</f>
        <v/>
      </c>
      <c r="H123" s="30">
        <f>IF(OR($B123="",$E123=""),"",ROUND(N($E123)*N(IFERROR(INDEX(Kosten!$J$2:$J$61,MATCH($B123,Kosten!$A$2:$A$61,0)),"")),2))</f>
        <v/>
      </c>
      <c r="I123" s="30">
        <f>IF(OR($B123="",$E123=""),"",ROUND(N($E123)*N(IFERROR(INDEX(Kosten!$K$2:$K$61,MATCH($B123,Kosten!$A$2:$A$61,0))+INDEX(Kosten!$L$2:$L$61,MATCH($B123,Kosten!$A$2:$A$61,0)),"")),2))</f>
        <v/>
      </c>
      <c r="J123" s="25" t="n"/>
    </row>
    <row r="124">
      <c r="A124" s="31" t="n"/>
      <c r="B124" s="25" t="n"/>
      <c r="C124" s="25" t="n"/>
      <c r="D124" s="25" t="n"/>
      <c r="E124" s="28" t="n"/>
      <c r="F124" s="23" t="n"/>
      <c r="G124" s="30">
        <f>IF(OR($B124="",$E124=""),"",ROUND(N($E124)*N(IFERROR(INDEX(Kosten!$M$2:$M$61,MATCH($B124,Kosten!$A$2:$A$61,0)),"")),2))</f>
        <v/>
      </c>
      <c r="H124" s="30">
        <f>IF(OR($B124="",$E124=""),"",ROUND(N($E124)*N(IFERROR(INDEX(Kosten!$J$2:$J$61,MATCH($B124,Kosten!$A$2:$A$61,0)),"")),2))</f>
        <v/>
      </c>
      <c r="I124" s="30">
        <f>IF(OR($B124="",$E124=""),"",ROUND(N($E124)*N(IFERROR(INDEX(Kosten!$K$2:$K$61,MATCH($B124,Kosten!$A$2:$A$61,0))+INDEX(Kosten!$L$2:$L$61,MATCH($B124,Kosten!$A$2:$A$61,0)),"")),2))</f>
        <v/>
      </c>
      <c r="J124" s="25" t="n"/>
    </row>
    <row r="125">
      <c r="A125" s="31" t="n"/>
      <c r="B125" s="25" t="n"/>
      <c r="C125" s="25" t="n"/>
      <c r="D125" s="25" t="n"/>
      <c r="E125" s="28" t="n"/>
      <c r="F125" s="23" t="n"/>
      <c r="G125" s="30">
        <f>IF(OR($B125="",$E125=""),"",ROUND(N($E125)*N(IFERROR(INDEX(Kosten!$M$2:$M$61,MATCH($B125,Kosten!$A$2:$A$61,0)),"")),2))</f>
        <v/>
      </c>
      <c r="H125" s="30">
        <f>IF(OR($B125="",$E125=""),"",ROUND(N($E125)*N(IFERROR(INDEX(Kosten!$J$2:$J$61,MATCH($B125,Kosten!$A$2:$A$61,0)),"")),2))</f>
        <v/>
      </c>
      <c r="I125" s="30">
        <f>IF(OR($B125="",$E125=""),"",ROUND(N($E125)*N(IFERROR(INDEX(Kosten!$K$2:$K$61,MATCH($B125,Kosten!$A$2:$A$61,0))+INDEX(Kosten!$L$2:$L$61,MATCH($B125,Kosten!$A$2:$A$61,0)),"")),2))</f>
        <v/>
      </c>
      <c r="J125" s="25" t="n"/>
    </row>
    <row r="126">
      <c r="A126" s="31" t="n"/>
      <c r="B126" s="25" t="n"/>
      <c r="C126" s="25" t="n"/>
      <c r="D126" s="25" t="n"/>
      <c r="E126" s="28" t="n"/>
      <c r="F126" s="23" t="n"/>
      <c r="G126" s="30">
        <f>IF(OR($B126="",$E126=""),"",ROUND(N($E126)*N(IFERROR(INDEX(Kosten!$M$2:$M$61,MATCH($B126,Kosten!$A$2:$A$61,0)),"")),2))</f>
        <v/>
      </c>
      <c r="H126" s="30">
        <f>IF(OR($B126="",$E126=""),"",ROUND(N($E126)*N(IFERROR(INDEX(Kosten!$J$2:$J$61,MATCH($B126,Kosten!$A$2:$A$61,0)),"")),2))</f>
        <v/>
      </c>
      <c r="I126" s="30">
        <f>IF(OR($B126="",$E126=""),"",ROUND(N($E126)*N(IFERROR(INDEX(Kosten!$K$2:$K$61,MATCH($B126,Kosten!$A$2:$A$61,0))+INDEX(Kosten!$L$2:$L$61,MATCH($B126,Kosten!$A$2:$A$61,0)),"")),2))</f>
        <v/>
      </c>
      <c r="J126" s="25" t="n"/>
    </row>
    <row r="127">
      <c r="A127" s="31" t="n"/>
      <c r="B127" s="25" t="n"/>
      <c r="C127" s="25" t="n"/>
      <c r="D127" s="25" t="n"/>
      <c r="E127" s="28" t="n"/>
      <c r="F127" s="23" t="n"/>
      <c r="G127" s="30">
        <f>IF(OR($B127="",$E127=""),"",ROUND(N($E127)*N(IFERROR(INDEX(Kosten!$M$2:$M$61,MATCH($B127,Kosten!$A$2:$A$61,0)),"")),2))</f>
        <v/>
      </c>
      <c r="H127" s="30">
        <f>IF(OR($B127="",$E127=""),"",ROUND(N($E127)*N(IFERROR(INDEX(Kosten!$J$2:$J$61,MATCH($B127,Kosten!$A$2:$A$61,0)),"")),2))</f>
        <v/>
      </c>
      <c r="I127" s="30">
        <f>IF(OR($B127="",$E127=""),"",ROUND(N($E127)*N(IFERROR(INDEX(Kosten!$K$2:$K$61,MATCH($B127,Kosten!$A$2:$A$61,0))+INDEX(Kosten!$L$2:$L$61,MATCH($B127,Kosten!$A$2:$A$61,0)),"")),2))</f>
        <v/>
      </c>
      <c r="J127" s="25" t="n"/>
    </row>
    <row r="128">
      <c r="A128" s="31" t="n"/>
      <c r="B128" s="25" t="n"/>
      <c r="C128" s="25" t="n"/>
      <c r="D128" s="25" t="n"/>
      <c r="E128" s="28" t="n"/>
      <c r="F128" s="23" t="n"/>
      <c r="G128" s="30">
        <f>IF(OR($B128="",$E128=""),"",ROUND(N($E128)*N(IFERROR(INDEX(Kosten!$M$2:$M$61,MATCH($B128,Kosten!$A$2:$A$61,0)),"")),2))</f>
        <v/>
      </c>
      <c r="H128" s="30">
        <f>IF(OR($B128="",$E128=""),"",ROUND(N($E128)*N(IFERROR(INDEX(Kosten!$J$2:$J$61,MATCH($B128,Kosten!$A$2:$A$61,0)),"")),2))</f>
        <v/>
      </c>
      <c r="I128" s="30">
        <f>IF(OR($B128="",$E128=""),"",ROUND(N($E128)*N(IFERROR(INDEX(Kosten!$K$2:$K$61,MATCH($B128,Kosten!$A$2:$A$61,0))+INDEX(Kosten!$L$2:$L$61,MATCH($B128,Kosten!$A$2:$A$61,0)),"")),2))</f>
        <v/>
      </c>
      <c r="J128" s="25" t="n"/>
    </row>
    <row r="129">
      <c r="A129" s="31" t="n"/>
      <c r="B129" s="25" t="n"/>
      <c r="C129" s="25" t="n"/>
      <c r="D129" s="25" t="n"/>
      <c r="E129" s="28" t="n"/>
      <c r="F129" s="23" t="n"/>
      <c r="G129" s="30">
        <f>IF(OR($B129="",$E129=""),"",ROUND(N($E129)*N(IFERROR(INDEX(Kosten!$M$2:$M$61,MATCH($B129,Kosten!$A$2:$A$61,0)),"")),2))</f>
        <v/>
      </c>
      <c r="H129" s="30">
        <f>IF(OR($B129="",$E129=""),"",ROUND(N($E129)*N(IFERROR(INDEX(Kosten!$J$2:$J$61,MATCH($B129,Kosten!$A$2:$A$61,0)),"")),2))</f>
        <v/>
      </c>
      <c r="I129" s="30">
        <f>IF(OR($B129="",$E129=""),"",ROUND(N($E129)*N(IFERROR(INDEX(Kosten!$K$2:$K$61,MATCH($B129,Kosten!$A$2:$A$61,0))+INDEX(Kosten!$L$2:$L$61,MATCH($B129,Kosten!$A$2:$A$61,0)),"")),2))</f>
        <v/>
      </c>
      <c r="J129" s="25" t="n"/>
    </row>
    <row r="130">
      <c r="A130" s="31" t="n"/>
      <c r="B130" s="25" t="n"/>
      <c r="C130" s="25" t="n"/>
      <c r="D130" s="25" t="n"/>
      <c r="E130" s="28" t="n"/>
      <c r="F130" s="23" t="n"/>
      <c r="G130" s="30">
        <f>IF(OR($B130="",$E130=""),"",ROUND(N($E130)*N(IFERROR(INDEX(Kosten!$M$2:$M$61,MATCH($B130,Kosten!$A$2:$A$61,0)),"")),2))</f>
        <v/>
      </c>
      <c r="H130" s="30">
        <f>IF(OR($B130="",$E130=""),"",ROUND(N($E130)*N(IFERROR(INDEX(Kosten!$J$2:$J$61,MATCH($B130,Kosten!$A$2:$A$61,0)),"")),2))</f>
        <v/>
      </c>
      <c r="I130" s="30">
        <f>IF(OR($B130="",$E130=""),"",ROUND(N($E130)*N(IFERROR(INDEX(Kosten!$K$2:$K$61,MATCH($B130,Kosten!$A$2:$A$61,0))+INDEX(Kosten!$L$2:$L$61,MATCH($B130,Kosten!$A$2:$A$61,0)),"")),2))</f>
        <v/>
      </c>
      <c r="J130" s="25" t="n"/>
    </row>
    <row r="131">
      <c r="A131" s="31" t="n"/>
      <c r="B131" s="25" t="n"/>
      <c r="C131" s="25" t="n"/>
      <c r="D131" s="25" t="n"/>
      <c r="E131" s="28" t="n"/>
      <c r="F131" s="23" t="n"/>
      <c r="G131" s="30">
        <f>IF(OR($B131="",$E131=""),"",ROUND(N($E131)*N(IFERROR(INDEX(Kosten!$M$2:$M$61,MATCH($B131,Kosten!$A$2:$A$61,0)),"")),2))</f>
        <v/>
      </c>
      <c r="H131" s="30">
        <f>IF(OR($B131="",$E131=""),"",ROUND(N($E131)*N(IFERROR(INDEX(Kosten!$J$2:$J$61,MATCH($B131,Kosten!$A$2:$A$61,0)),"")),2))</f>
        <v/>
      </c>
      <c r="I131" s="30">
        <f>IF(OR($B131="",$E131=""),"",ROUND(N($E131)*N(IFERROR(INDEX(Kosten!$K$2:$K$61,MATCH($B131,Kosten!$A$2:$A$61,0))+INDEX(Kosten!$L$2:$L$61,MATCH($B131,Kosten!$A$2:$A$61,0)),"")),2))</f>
        <v/>
      </c>
      <c r="J131" s="25" t="n"/>
    </row>
    <row r="132">
      <c r="A132" s="31" t="n"/>
      <c r="B132" s="25" t="n"/>
      <c r="C132" s="25" t="n"/>
      <c r="D132" s="25" t="n"/>
      <c r="E132" s="28" t="n"/>
      <c r="F132" s="23" t="n"/>
      <c r="G132" s="30">
        <f>IF(OR($B132="",$E132=""),"",ROUND(N($E132)*N(IFERROR(INDEX(Kosten!$M$2:$M$61,MATCH($B132,Kosten!$A$2:$A$61,0)),"")),2))</f>
        <v/>
      </c>
      <c r="H132" s="30">
        <f>IF(OR($B132="",$E132=""),"",ROUND(N($E132)*N(IFERROR(INDEX(Kosten!$J$2:$J$61,MATCH($B132,Kosten!$A$2:$A$61,0)),"")),2))</f>
        <v/>
      </c>
      <c r="I132" s="30">
        <f>IF(OR($B132="",$E132=""),"",ROUND(N($E132)*N(IFERROR(INDEX(Kosten!$K$2:$K$61,MATCH($B132,Kosten!$A$2:$A$61,0))+INDEX(Kosten!$L$2:$L$61,MATCH($B132,Kosten!$A$2:$A$61,0)),"")),2))</f>
        <v/>
      </c>
      <c r="J132" s="25" t="n"/>
    </row>
    <row r="133">
      <c r="A133" s="31" t="n"/>
      <c r="B133" s="25" t="n"/>
      <c r="C133" s="25" t="n"/>
      <c r="D133" s="25" t="n"/>
      <c r="E133" s="28" t="n"/>
      <c r="F133" s="23" t="n"/>
      <c r="G133" s="30">
        <f>IF(OR($B133="",$E133=""),"",ROUND(N($E133)*N(IFERROR(INDEX(Kosten!$M$2:$M$61,MATCH($B133,Kosten!$A$2:$A$61,0)),"")),2))</f>
        <v/>
      </c>
      <c r="H133" s="30">
        <f>IF(OR($B133="",$E133=""),"",ROUND(N($E133)*N(IFERROR(INDEX(Kosten!$J$2:$J$61,MATCH($B133,Kosten!$A$2:$A$61,0)),"")),2))</f>
        <v/>
      </c>
      <c r="I133" s="30">
        <f>IF(OR($B133="",$E133=""),"",ROUND(N($E133)*N(IFERROR(INDEX(Kosten!$K$2:$K$61,MATCH($B133,Kosten!$A$2:$A$61,0))+INDEX(Kosten!$L$2:$L$61,MATCH($B133,Kosten!$A$2:$A$61,0)),"")),2))</f>
        <v/>
      </c>
      <c r="J133" s="25" t="n"/>
    </row>
    <row r="134">
      <c r="A134" s="31" t="n"/>
      <c r="B134" s="25" t="n"/>
      <c r="C134" s="25" t="n"/>
      <c r="D134" s="25" t="n"/>
      <c r="E134" s="28" t="n"/>
      <c r="F134" s="23" t="n"/>
      <c r="G134" s="30">
        <f>IF(OR($B134="",$E134=""),"",ROUND(N($E134)*N(IFERROR(INDEX(Kosten!$M$2:$M$61,MATCH($B134,Kosten!$A$2:$A$61,0)),"")),2))</f>
        <v/>
      </c>
      <c r="H134" s="30">
        <f>IF(OR($B134="",$E134=""),"",ROUND(N($E134)*N(IFERROR(INDEX(Kosten!$J$2:$J$61,MATCH($B134,Kosten!$A$2:$A$61,0)),"")),2))</f>
        <v/>
      </c>
      <c r="I134" s="30">
        <f>IF(OR($B134="",$E134=""),"",ROUND(N($E134)*N(IFERROR(INDEX(Kosten!$K$2:$K$61,MATCH($B134,Kosten!$A$2:$A$61,0))+INDEX(Kosten!$L$2:$L$61,MATCH($B134,Kosten!$A$2:$A$61,0)),"")),2))</f>
        <v/>
      </c>
      <c r="J134" s="25" t="n"/>
    </row>
    <row r="135">
      <c r="A135" s="31" t="n"/>
      <c r="B135" s="25" t="n"/>
      <c r="C135" s="25" t="n"/>
      <c r="D135" s="25" t="n"/>
      <c r="E135" s="28" t="n"/>
      <c r="F135" s="23" t="n"/>
      <c r="G135" s="30">
        <f>IF(OR($B135="",$E135=""),"",ROUND(N($E135)*N(IFERROR(INDEX(Kosten!$M$2:$M$61,MATCH($B135,Kosten!$A$2:$A$61,0)),"")),2))</f>
        <v/>
      </c>
      <c r="H135" s="30">
        <f>IF(OR($B135="",$E135=""),"",ROUND(N($E135)*N(IFERROR(INDEX(Kosten!$J$2:$J$61,MATCH($B135,Kosten!$A$2:$A$61,0)),"")),2))</f>
        <v/>
      </c>
      <c r="I135" s="30">
        <f>IF(OR($B135="",$E135=""),"",ROUND(N($E135)*N(IFERROR(INDEX(Kosten!$K$2:$K$61,MATCH($B135,Kosten!$A$2:$A$61,0))+INDEX(Kosten!$L$2:$L$61,MATCH($B135,Kosten!$A$2:$A$61,0)),"")),2))</f>
        <v/>
      </c>
      <c r="J135" s="25" t="n"/>
    </row>
    <row r="136">
      <c r="A136" s="31" t="n"/>
      <c r="B136" s="25" t="n"/>
      <c r="C136" s="25" t="n"/>
      <c r="D136" s="25" t="n"/>
      <c r="E136" s="28" t="n"/>
      <c r="F136" s="23" t="n"/>
      <c r="G136" s="30">
        <f>IF(OR($B136="",$E136=""),"",ROUND(N($E136)*N(IFERROR(INDEX(Kosten!$M$2:$M$61,MATCH($B136,Kosten!$A$2:$A$61,0)),"")),2))</f>
        <v/>
      </c>
      <c r="H136" s="30">
        <f>IF(OR($B136="",$E136=""),"",ROUND(N($E136)*N(IFERROR(INDEX(Kosten!$J$2:$J$61,MATCH($B136,Kosten!$A$2:$A$61,0)),"")),2))</f>
        <v/>
      </c>
      <c r="I136" s="30">
        <f>IF(OR($B136="",$E136=""),"",ROUND(N($E136)*N(IFERROR(INDEX(Kosten!$K$2:$K$61,MATCH($B136,Kosten!$A$2:$A$61,0))+INDEX(Kosten!$L$2:$L$61,MATCH($B136,Kosten!$A$2:$A$61,0)),"")),2))</f>
        <v/>
      </c>
      <c r="J136" s="25" t="n"/>
    </row>
    <row r="137">
      <c r="A137" s="31" t="n"/>
      <c r="B137" s="25" t="n"/>
      <c r="C137" s="25" t="n"/>
      <c r="D137" s="25" t="n"/>
      <c r="E137" s="28" t="n"/>
      <c r="F137" s="23" t="n"/>
      <c r="G137" s="30">
        <f>IF(OR($B137="",$E137=""),"",ROUND(N($E137)*N(IFERROR(INDEX(Kosten!$M$2:$M$61,MATCH($B137,Kosten!$A$2:$A$61,0)),"")),2))</f>
        <v/>
      </c>
      <c r="H137" s="30">
        <f>IF(OR($B137="",$E137=""),"",ROUND(N($E137)*N(IFERROR(INDEX(Kosten!$J$2:$J$61,MATCH($B137,Kosten!$A$2:$A$61,0)),"")),2))</f>
        <v/>
      </c>
      <c r="I137" s="30">
        <f>IF(OR($B137="",$E137=""),"",ROUND(N($E137)*N(IFERROR(INDEX(Kosten!$K$2:$K$61,MATCH($B137,Kosten!$A$2:$A$61,0))+INDEX(Kosten!$L$2:$L$61,MATCH($B137,Kosten!$A$2:$A$61,0)),"")),2))</f>
        <v/>
      </c>
      <c r="J137" s="25" t="n"/>
    </row>
    <row r="138">
      <c r="A138" s="31" t="n"/>
      <c r="B138" s="25" t="n"/>
      <c r="C138" s="25" t="n"/>
      <c r="D138" s="25" t="n"/>
      <c r="E138" s="28" t="n"/>
      <c r="F138" s="23" t="n"/>
      <c r="G138" s="30">
        <f>IF(OR($B138="",$E138=""),"",ROUND(N($E138)*N(IFERROR(INDEX(Kosten!$M$2:$M$61,MATCH($B138,Kosten!$A$2:$A$61,0)),"")),2))</f>
        <v/>
      </c>
      <c r="H138" s="30">
        <f>IF(OR($B138="",$E138=""),"",ROUND(N($E138)*N(IFERROR(INDEX(Kosten!$J$2:$J$61,MATCH($B138,Kosten!$A$2:$A$61,0)),"")),2))</f>
        <v/>
      </c>
      <c r="I138" s="30">
        <f>IF(OR($B138="",$E138=""),"",ROUND(N($E138)*N(IFERROR(INDEX(Kosten!$K$2:$K$61,MATCH($B138,Kosten!$A$2:$A$61,0))+INDEX(Kosten!$L$2:$L$61,MATCH($B138,Kosten!$A$2:$A$61,0)),"")),2))</f>
        <v/>
      </c>
      <c r="J138" s="25" t="n"/>
    </row>
    <row r="139">
      <c r="A139" s="31" t="n"/>
      <c r="B139" s="25" t="n"/>
      <c r="C139" s="25" t="n"/>
      <c r="D139" s="25" t="n"/>
      <c r="E139" s="28" t="n"/>
      <c r="F139" s="23" t="n"/>
      <c r="G139" s="30">
        <f>IF(OR($B139="",$E139=""),"",ROUND(N($E139)*N(IFERROR(INDEX(Kosten!$M$2:$M$61,MATCH($B139,Kosten!$A$2:$A$61,0)),"")),2))</f>
        <v/>
      </c>
      <c r="H139" s="30">
        <f>IF(OR($B139="",$E139=""),"",ROUND(N($E139)*N(IFERROR(INDEX(Kosten!$J$2:$J$61,MATCH($B139,Kosten!$A$2:$A$61,0)),"")),2))</f>
        <v/>
      </c>
      <c r="I139" s="30">
        <f>IF(OR($B139="",$E139=""),"",ROUND(N($E139)*N(IFERROR(INDEX(Kosten!$K$2:$K$61,MATCH($B139,Kosten!$A$2:$A$61,0))+INDEX(Kosten!$L$2:$L$61,MATCH($B139,Kosten!$A$2:$A$61,0)),"")),2))</f>
        <v/>
      </c>
      <c r="J139" s="25" t="n"/>
    </row>
    <row r="140">
      <c r="A140" s="31" t="n"/>
      <c r="B140" s="25" t="n"/>
      <c r="C140" s="25" t="n"/>
      <c r="D140" s="25" t="n"/>
      <c r="E140" s="28" t="n"/>
      <c r="F140" s="23" t="n"/>
      <c r="G140" s="30">
        <f>IF(OR($B140="",$E140=""),"",ROUND(N($E140)*N(IFERROR(INDEX(Kosten!$M$2:$M$61,MATCH($B140,Kosten!$A$2:$A$61,0)),"")),2))</f>
        <v/>
      </c>
      <c r="H140" s="30">
        <f>IF(OR($B140="",$E140=""),"",ROUND(N($E140)*N(IFERROR(INDEX(Kosten!$J$2:$J$61,MATCH($B140,Kosten!$A$2:$A$61,0)),"")),2))</f>
        <v/>
      </c>
      <c r="I140" s="30">
        <f>IF(OR($B140="",$E140=""),"",ROUND(N($E140)*N(IFERROR(INDEX(Kosten!$K$2:$K$61,MATCH($B140,Kosten!$A$2:$A$61,0))+INDEX(Kosten!$L$2:$L$61,MATCH($B140,Kosten!$A$2:$A$61,0)),"")),2))</f>
        <v/>
      </c>
      <c r="J140" s="25" t="n"/>
    </row>
    <row r="141">
      <c r="A141" s="31" t="n"/>
      <c r="B141" s="25" t="n"/>
      <c r="C141" s="25" t="n"/>
      <c r="D141" s="25" t="n"/>
      <c r="E141" s="28" t="n"/>
      <c r="F141" s="23" t="n"/>
      <c r="G141" s="30">
        <f>IF(OR($B141="",$E141=""),"",ROUND(N($E141)*N(IFERROR(INDEX(Kosten!$M$2:$M$61,MATCH($B141,Kosten!$A$2:$A$61,0)),"")),2))</f>
        <v/>
      </c>
      <c r="H141" s="30">
        <f>IF(OR($B141="",$E141=""),"",ROUND(N($E141)*N(IFERROR(INDEX(Kosten!$J$2:$J$61,MATCH($B141,Kosten!$A$2:$A$61,0)),"")),2))</f>
        <v/>
      </c>
      <c r="I141" s="30">
        <f>IF(OR($B141="",$E141=""),"",ROUND(N($E141)*N(IFERROR(INDEX(Kosten!$K$2:$K$61,MATCH($B141,Kosten!$A$2:$A$61,0))+INDEX(Kosten!$L$2:$L$61,MATCH($B141,Kosten!$A$2:$A$61,0)),"")),2))</f>
        <v/>
      </c>
      <c r="J141" s="25" t="n"/>
    </row>
    <row r="142">
      <c r="A142" s="31" t="n"/>
      <c r="B142" s="25" t="n"/>
      <c r="C142" s="25" t="n"/>
      <c r="D142" s="25" t="n"/>
      <c r="E142" s="28" t="n"/>
      <c r="F142" s="23" t="n"/>
      <c r="G142" s="30">
        <f>IF(OR($B142="",$E142=""),"",ROUND(N($E142)*N(IFERROR(INDEX(Kosten!$M$2:$M$61,MATCH($B142,Kosten!$A$2:$A$61,0)),"")),2))</f>
        <v/>
      </c>
      <c r="H142" s="30">
        <f>IF(OR($B142="",$E142=""),"",ROUND(N($E142)*N(IFERROR(INDEX(Kosten!$J$2:$J$61,MATCH($B142,Kosten!$A$2:$A$61,0)),"")),2))</f>
        <v/>
      </c>
      <c r="I142" s="30">
        <f>IF(OR($B142="",$E142=""),"",ROUND(N($E142)*N(IFERROR(INDEX(Kosten!$K$2:$K$61,MATCH($B142,Kosten!$A$2:$A$61,0))+INDEX(Kosten!$L$2:$L$61,MATCH($B142,Kosten!$A$2:$A$61,0)),"")),2))</f>
        <v/>
      </c>
      <c r="J142" s="25" t="n"/>
    </row>
    <row r="143">
      <c r="A143" s="31" t="n"/>
      <c r="B143" s="25" t="n"/>
      <c r="C143" s="25" t="n"/>
      <c r="D143" s="25" t="n"/>
      <c r="E143" s="28" t="n"/>
      <c r="F143" s="23" t="n"/>
      <c r="G143" s="30">
        <f>IF(OR($B143="",$E143=""),"",ROUND(N($E143)*N(IFERROR(INDEX(Kosten!$M$2:$M$61,MATCH($B143,Kosten!$A$2:$A$61,0)),"")),2))</f>
        <v/>
      </c>
      <c r="H143" s="30">
        <f>IF(OR($B143="",$E143=""),"",ROUND(N($E143)*N(IFERROR(INDEX(Kosten!$J$2:$J$61,MATCH($B143,Kosten!$A$2:$A$61,0)),"")),2))</f>
        <v/>
      </c>
      <c r="I143" s="30">
        <f>IF(OR($B143="",$E143=""),"",ROUND(N($E143)*N(IFERROR(INDEX(Kosten!$K$2:$K$61,MATCH($B143,Kosten!$A$2:$A$61,0))+INDEX(Kosten!$L$2:$L$61,MATCH($B143,Kosten!$A$2:$A$61,0)),"")),2))</f>
        <v/>
      </c>
      <c r="J143" s="25" t="n"/>
    </row>
    <row r="144">
      <c r="A144" s="31" t="n"/>
      <c r="B144" s="25" t="n"/>
      <c r="C144" s="25" t="n"/>
      <c r="D144" s="25" t="n"/>
      <c r="E144" s="28" t="n"/>
      <c r="F144" s="23" t="n"/>
      <c r="G144" s="30">
        <f>IF(OR($B144="",$E144=""),"",ROUND(N($E144)*N(IFERROR(INDEX(Kosten!$M$2:$M$61,MATCH($B144,Kosten!$A$2:$A$61,0)),"")),2))</f>
        <v/>
      </c>
      <c r="H144" s="30">
        <f>IF(OR($B144="",$E144=""),"",ROUND(N($E144)*N(IFERROR(INDEX(Kosten!$J$2:$J$61,MATCH($B144,Kosten!$A$2:$A$61,0)),"")),2))</f>
        <v/>
      </c>
      <c r="I144" s="30">
        <f>IF(OR($B144="",$E144=""),"",ROUND(N($E144)*N(IFERROR(INDEX(Kosten!$K$2:$K$61,MATCH($B144,Kosten!$A$2:$A$61,0))+INDEX(Kosten!$L$2:$L$61,MATCH($B144,Kosten!$A$2:$A$61,0)),"")),2))</f>
        <v/>
      </c>
      <c r="J144" s="25" t="n"/>
    </row>
    <row r="145">
      <c r="A145" s="31" t="n"/>
      <c r="B145" s="25" t="n"/>
      <c r="C145" s="25" t="n"/>
      <c r="D145" s="25" t="n"/>
      <c r="E145" s="28" t="n"/>
      <c r="F145" s="23" t="n"/>
      <c r="G145" s="30">
        <f>IF(OR($B145="",$E145=""),"",ROUND(N($E145)*N(IFERROR(INDEX(Kosten!$M$2:$M$61,MATCH($B145,Kosten!$A$2:$A$61,0)),"")),2))</f>
        <v/>
      </c>
      <c r="H145" s="30">
        <f>IF(OR($B145="",$E145=""),"",ROUND(N($E145)*N(IFERROR(INDEX(Kosten!$J$2:$J$61,MATCH($B145,Kosten!$A$2:$A$61,0)),"")),2))</f>
        <v/>
      </c>
      <c r="I145" s="30">
        <f>IF(OR($B145="",$E145=""),"",ROUND(N($E145)*N(IFERROR(INDEX(Kosten!$K$2:$K$61,MATCH($B145,Kosten!$A$2:$A$61,0))+INDEX(Kosten!$L$2:$L$61,MATCH($B145,Kosten!$A$2:$A$61,0)),"")),2))</f>
        <v/>
      </c>
      <c r="J145" s="25" t="n"/>
    </row>
    <row r="146">
      <c r="A146" s="31" t="n"/>
      <c r="B146" s="25" t="n"/>
      <c r="C146" s="25" t="n"/>
      <c r="D146" s="25" t="n"/>
      <c r="E146" s="28" t="n"/>
      <c r="F146" s="23" t="n"/>
      <c r="G146" s="30">
        <f>IF(OR($B146="",$E146=""),"",ROUND(N($E146)*N(IFERROR(INDEX(Kosten!$M$2:$M$61,MATCH($B146,Kosten!$A$2:$A$61,0)),"")),2))</f>
        <v/>
      </c>
      <c r="H146" s="30">
        <f>IF(OR($B146="",$E146=""),"",ROUND(N($E146)*N(IFERROR(INDEX(Kosten!$J$2:$J$61,MATCH($B146,Kosten!$A$2:$A$61,0)),"")),2))</f>
        <v/>
      </c>
      <c r="I146" s="30">
        <f>IF(OR($B146="",$E146=""),"",ROUND(N($E146)*N(IFERROR(INDEX(Kosten!$K$2:$K$61,MATCH($B146,Kosten!$A$2:$A$61,0))+INDEX(Kosten!$L$2:$L$61,MATCH($B146,Kosten!$A$2:$A$61,0)),"")),2))</f>
        <v/>
      </c>
      <c r="J146" s="25" t="n"/>
    </row>
    <row r="147">
      <c r="A147" s="31" t="n"/>
      <c r="B147" s="25" t="n"/>
      <c r="C147" s="25" t="n"/>
      <c r="D147" s="25" t="n"/>
      <c r="E147" s="28" t="n"/>
      <c r="F147" s="23" t="n"/>
      <c r="G147" s="30">
        <f>IF(OR($B147="",$E147=""),"",ROUND(N($E147)*N(IFERROR(INDEX(Kosten!$M$2:$M$61,MATCH($B147,Kosten!$A$2:$A$61,0)),"")),2))</f>
        <v/>
      </c>
      <c r="H147" s="30">
        <f>IF(OR($B147="",$E147=""),"",ROUND(N($E147)*N(IFERROR(INDEX(Kosten!$J$2:$J$61,MATCH($B147,Kosten!$A$2:$A$61,0)),"")),2))</f>
        <v/>
      </c>
      <c r="I147" s="30">
        <f>IF(OR($B147="",$E147=""),"",ROUND(N($E147)*N(IFERROR(INDEX(Kosten!$K$2:$K$61,MATCH($B147,Kosten!$A$2:$A$61,0))+INDEX(Kosten!$L$2:$L$61,MATCH($B147,Kosten!$A$2:$A$61,0)),"")),2))</f>
        <v/>
      </c>
      <c r="J147" s="25" t="n"/>
    </row>
    <row r="148">
      <c r="A148" s="31" t="n"/>
      <c r="B148" s="25" t="n"/>
      <c r="C148" s="25" t="n"/>
      <c r="D148" s="25" t="n"/>
      <c r="E148" s="28" t="n"/>
      <c r="F148" s="23" t="n"/>
      <c r="G148" s="30">
        <f>IF(OR($B148="",$E148=""),"",ROUND(N($E148)*N(IFERROR(INDEX(Kosten!$M$2:$M$61,MATCH($B148,Kosten!$A$2:$A$61,0)),"")),2))</f>
        <v/>
      </c>
      <c r="H148" s="30">
        <f>IF(OR($B148="",$E148=""),"",ROUND(N($E148)*N(IFERROR(INDEX(Kosten!$J$2:$J$61,MATCH($B148,Kosten!$A$2:$A$61,0)),"")),2))</f>
        <v/>
      </c>
      <c r="I148" s="30">
        <f>IF(OR($B148="",$E148=""),"",ROUND(N($E148)*N(IFERROR(INDEX(Kosten!$K$2:$K$61,MATCH($B148,Kosten!$A$2:$A$61,0))+INDEX(Kosten!$L$2:$L$61,MATCH($B148,Kosten!$A$2:$A$61,0)),"")),2))</f>
        <v/>
      </c>
      <c r="J148" s="25" t="n"/>
    </row>
    <row r="149">
      <c r="A149" s="31" t="n"/>
      <c r="B149" s="25" t="n"/>
      <c r="C149" s="25" t="n"/>
      <c r="D149" s="25" t="n"/>
      <c r="E149" s="28" t="n"/>
      <c r="F149" s="23" t="n"/>
      <c r="G149" s="30">
        <f>IF(OR($B149="",$E149=""),"",ROUND(N($E149)*N(IFERROR(INDEX(Kosten!$M$2:$M$61,MATCH($B149,Kosten!$A$2:$A$61,0)),"")),2))</f>
        <v/>
      </c>
      <c r="H149" s="30">
        <f>IF(OR($B149="",$E149=""),"",ROUND(N($E149)*N(IFERROR(INDEX(Kosten!$J$2:$J$61,MATCH($B149,Kosten!$A$2:$A$61,0)),"")),2))</f>
        <v/>
      </c>
      <c r="I149" s="30">
        <f>IF(OR($B149="",$E149=""),"",ROUND(N($E149)*N(IFERROR(INDEX(Kosten!$K$2:$K$61,MATCH($B149,Kosten!$A$2:$A$61,0))+INDEX(Kosten!$L$2:$L$61,MATCH($B149,Kosten!$A$2:$A$61,0)),"")),2))</f>
        <v/>
      </c>
      <c r="J149" s="25" t="n"/>
    </row>
    <row r="150">
      <c r="A150" s="31" t="n"/>
      <c r="B150" s="25" t="n"/>
      <c r="C150" s="25" t="n"/>
      <c r="D150" s="25" t="n"/>
      <c r="E150" s="28" t="n"/>
      <c r="F150" s="23" t="n"/>
      <c r="G150" s="30">
        <f>IF(OR($B150="",$E150=""),"",ROUND(N($E150)*N(IFERROR(INDEX(Kosten!$M$2:$M$61,MATCH($B150,Kosten!$A$2:$A$61,0)),"")),2))</f>
        <v/>
      </c>
      <c r="H150" s="30">
        <f>IF(OR($B150="",$E150=""),"",ROUND(N($E150)*N(IFERROR(INDEX(Kosten!$J$2:$J$61,MATCH($B150,Kosten!$A$2:$A$61,0)),"")),2))</f>
        <v/>
      </c>
      <c r="I150" s="30">
        <f>IF(OR($B150="",$E150=""),"",ROUND(N($E150)*N(IFERROR(INDEX(Kosten!$K$2:$K$61,MATCH($B150,Kosten!$A$2:$A$61,0))+INDEX(Kosten!$L$2:$L$61,MATCH($B150,Kosten!$A$2:$A$61,0)),"")),2))</f>
        <v/>
      </c>
      <c r="J150" s="25" t="n"/>
    </row>
    <row r="151">
      <c r="A151" s="31" t="n"/>
      <c r="B151" s="25" t="n"/>
      <c r="C151" s="25" t="n"/>
      <c r="D151" s="25" t="n"/>
      <c r="E151" s="28" t="n"/>
      <c r="F151" s="23" t="n"/>
      <c r="G151" s="30">
        <f>IF(OR($B151="",$E151=""),"",ROUND(N($E151)*N(IFERROR(INDEX(Kosten!$M$2:$M$61,MATCH($B151,Kosten!$A$2:$A$61,0)),"")),2))</f>
        <v/>
      </c>
      <c r="H151" s="30">
        <f>IF(OR($B151="",$E151=""),"",ROUND(N($E151)*N(IFERROR(INDEX(Kosten!$J$2:$J$61,MATCH($B151,Kosten!$A$2:$A$61,0)),"")),2))</f>
        <v/>
      </c>
      <c r="I151" s="30">
        <f>IF(OR($B151="",$E151=""),"",ROUND(N($E151)*N(IFERROR(INDEX(Kosten!$K$2:$K$61,MATCH($B151,Kosten!$A$2:$A$61,0))+INDEX(Kosten!$L$2:$L$61,MATCH($B151,Kosten!$A$2:$A$61,0)),"")),2))</f>
        <v/>
      </c>
      <c r="J151" s="25" t="n"/>
    </row>
    <row r="152">
      <c r="A152" s="31" t="n"/>
      <c r="B152" s="25" t="n"/>
      <c r="C152" s="25" t="n"/>
      <c r="D152" s="25" t="n"/>
      <c r="E152" s="28" t="n"/>
      <c r="F152" s="23" t="n"/>
      <c r="G152" s="30">
        <f>IF(OR($B152="",$E152=""),"",ROUND(N($E152)*N(IFERROR(INDEX(Kosten!$M$2:$M$61,MATCH($B152,Kosten!$A$2:$A$61,0)),"")),2))</f>
        <v/>
      </c>
      <c r="H152" s="30">
        <f>IF(OR($B152="",$E152=""),"",ROUND(N($E152)*N(IFERROR(INDEX(Kosten!$J$2:$J$61,MATCH($B152,Kosten!$A$2:$A$61,0)),"")),2))</f>
        <v/>
      </c>
      <c r="I152" s="30">
        <f>IF(OR($B152="",$E152=""),"",ROUND(N($E152)*N(IFERROR(INDEX(Kosten!$K$2:$K$61,MATCH($B152,Kosten!$A$2:$A$61,0))+INDEX(Kosten!$L$2:$L$61,MATCH($B152,Kosten!$A$2:$A$61,0)),"")),2))</f>
        <v/>
      </c>
      <c r="J152" s="25" t="n"/>
    </row>
    <row r="153">
      <c r="A153" s="31" t="n"/>
      <c r="B153" s="25" t="n"/>
      <c r="C153" s="25" t="n"/>
      <c r="D153" s="25" t="n"/>
      <c r="E153" s="28" t="n"/>
      <c r="F153" s="23" t="n"/>
      <c r="G153" s="30">
        <f>IF(OR($B153="",$E153=""),"",ROUND(N($E153)*N(IFERROR(INDEX(Kosten!$M$2:$M$61,MATCH($B153,Kosten!$A$2:$A$61,0)),"")),2))</f>
        <v/>
      </c>
      <c r="H153" s="30">
        <f>IF(OR($B153="",$E153=""),"",ROUND(N($E153)*N(IFERROR(INDEX(Kosten!$J$2:$J$61,MATCH($B153,Kosten!$A$2:$A$61,0)),"")),2))</f>
        <v/>
      </c>
      <c r="I153" s="30">
        <f>IF(OR($B153="",$E153=""),"",ROUND(N($E153)*N(IFERROR(INDEX(Kosten!$K$2:$K$61,MATCH($B153,Kosten!$A$2:$A$61,0))+INDEX(Kosten!$L$2:$L$61,MATCH($B153,Kosten!$A$2:$A$61,0)),"")),2))</f>
        <v/>
      </c>
      <c r="J153" s="25" t="n"/>
    </row>
    <row r="154">
      <c r="A154" s="31" t="n"/>
      <c r="B154" s="25" t="n"/>
      <c r="C154" s="25" t="n"/>
      <c r="D154" s="25" t="n"/>
      <c r="E154" s="28" t="n"/>
      <c r="F154" s="23" t="n"/>
      <c r="G154" s="30">
        <f>IF(OR($B154="",$E154=""),"",ROUND(N($E154)*N(IFERROR(INDEX(Kosten!$M$2:$M$61,MATCH($B154,Kosten!$A$2:$A$61,0)),"")),2))</f>
        <v/>
      </c>
      <c r="H154" s="30">
        <f>IF(OR($B154="",$E154=""),"",ROUND(N($E154)*N(IFERROR(INDEX(Kosten!$J$2:$J$61,MATCH($B154,Kosten!$A$2:$A$61,0)),"")),2))</f>
        <v/>
      </c>
      <c r="I154" s="30">
        <f>IF(OR($B154="",$E154=""),"",ROUND(N($E154)*N(IFERROR(INDEX(Kosten!$K$2:$K$61,MATCH($B154,Kosten!$A$2:$A$61,0))+INDEX(Kosten!$L$2:$L$61,MATCH($B154,Kosten!$A$2:$A$61,0)),"")),2))</f>
        <v/>
      </c>
      <c r="J154" s="25" t="n"/>
    </row>
    <row r="155">
      <c r="A155" s="31" t="n"/>
      <c r="B155" s="25" t="n"/>
      <c r="C155" s="25" t="n"/>
      <c r="D155" s="25" t="n"/>
      <c r="E155" s="28" t="n"/>
      <c r="F155" s="23" t="n"/>
      <c r="G155" s="30">
        <f>IF(OR($B155="",$E155=""),"",ROUND(N($E155)*N(IFERROR(INDEX(Kosten!$M$2:$M$61,MATCH($B155,Kosten!$A$2:$A$61,0)),"")),2))</f>
        <v/>
      </c>
      <c r="H155" s="30">
        <f>IF(OR($B155="",$E155=""),"",ROUND(N($E155)*N(IFERROR(INDEX(Kosten!$J$2:$J$61,MATCH($B155,Kosten!$A$2:$A$61,0)),"")),2))</f>
        <v/>
      </c>
      <c r="I155" s="30">
        <f>IF(OR($B155="",$E155=""),"",ROUND(N($E155)*N(IFERROR(INDEX(Kosten!$K$2:$K$61,MATCH($B155,Kosten!$A$2:$A$61,0))+INDEX(Kosten!$L$2:$L$61,MATCH($B155,Kosten!$A$2:$A$61,0)),"")),2))</f>
        <v/>
      </c>
      <c r="J155" s="25" t="n"/>
    </row>
    <row r="156">
      <c r="A156" s="31" t="n"/>
      <c r="B156" s="25" t="n"/>
      <c r="C156" s="25" t="n"/>
      <c r="D156" s="25" t="n"/>
      <c r="E156" s="28" t="n"/>
      <c r="F156" s="23" t="n"/>
      <c r="G156" s="30">
        <f>IF(OR($B156="",$E156=""),"",ROUND(N($E156)*N(IFERROR(INDEX(Kosten!$M$2:$M$61,MATCH($B156,Kosten!$A$2:$A$61,0)),"")),2))</f>
        <v/>
      </c>
      <c r="H156" s="30">
        <f>IF(OR($B156="",$E156=""),"",ROUND(N($E156)*N(IFERROR(INDEX(Kosten!$J$2:$J$61,MATCH($B156,Kosten!$A$2:$A$61,0)),"")),2))</f>
        <v/>
      </c>
      <c r="I156" s="30">
        <f>IF(OR($B156="",$E156=""),"",ROUND(N($E156)*N(IFERROR(INDEX(Kosten!$K$2:$K$61,MATCH($B156,Kosten!$A$2:$A$61,0))+INDEX(Kosten!$L$2:$L$61,MATCH($B156,Kosten!$A$2:$A$61,0)),"")),2))</f>
        <v/>
      </c>
      <c r="J156" s="25" t="n"/>
    </row>
    <row r="157">
      <c r="A157" s="31" t="n"/>
      <c r="B157" s="25" t="n"/>
      <c r="C157" s="25" t="n"/>
      <c r="D157" s="25" t="n"/>
      <c r="E157" s="28" t="n"/>
      <c r="F157" s="23" t="n"/>
      <c r="G157" s="30">
        <f>IF(OR($B157="",$E157=""),"",ROUND(N($E157)*N(IFERROR(INDEX(Kosten!$M$2:$M$61,MATCH($B157,Kosten!$A$2:$A$61,0)),"")),2))</f>
        <v/>
      </c>
      <c r="H157" s="30">
        <f>IF(OR($B157="",$E157=""),"",ROUND(N($E157)*N(IFERROR(INDEX(Kosten!$J$2:$J$61,MATCH($B157,Kosten!$A$2:$A$61,0)),"")),2))</f>
        <v/>
      </c>
      <c r="I157" s="30">
        <f>IF(OR($B157="",$E157=""),"",ROUND(N($E157)*N(IFERROR(INDEX(Kosten!$K$2:$K$61,MATCH($B157,Kosten!$A$2:$A$61,0))+INDEX(Kosten!$L$2:$L$61,MATCH($B157,Kosten!$A$2:$A$61,0)),"")),2))</f>
        <v/>
      </c>
      <c r="J157" s="25" t="n"/>
    </row>
    <row r="158">
      <c r="A158" s="31" t="n"/>
      <c r="B158" s="25" t="n"/>
      <c r="C158" s="25" t="n"/>
      <c r="D158" s="25" t="n"/>
      <c r="E158" s="28" t="n"/>
      <c r="F158" s="23" t="n"/>
      <c r="G158" s="30">
        <f>IF(OR($B158="",$E158=""),"",ROUND(N($E158)*N(IFERROR(INDEX(Kosten!$M$2:$M$61,MATCH($B158,Kosten!$A$2:$A$61,0)),"")),2))</f>
        <v/>
      </c>
      <c r="H158" s="30">
        <f>IF(OR($B158="",$E158=""),"",ROUND(N($E158)*N(IFERROR(INDEX(Kosten!$J$2:$J$61,MATCH($B158,Kosten!$A$2:$A$61,0)),"")),2))</f>
        <v/>
      </c>
      <c r="I158" s="30">
        <f>IF(OR($B158="",$E158=""),"",ROUND(N($E158)*N(IFERROR(INDEX(Kosten!$K$2:$K$61,MATCH($B158,Kosten!$A$2:$A$61,0))+INDEX(Kosten!$L$2:$L$61,MATCH($B158,Kosten!$A$2:$A$61,0)),"")),2))</f>
        <v/>
      </c>
      <c r="J158" s="25" t="n"/>
    </row>
    <row r="159">
      <c r="A159" s="31" t="n"/>
      <c r="B159" s="25" t="n"/>
      <c r="C159" s="25" t="n"/>
      <c r="D159" s="25" t="n"/>
      <c r="E159" s="28" t="n"/>
      <c r="F159" s="23" t="n"/>
      <c r="G159" s="30">
        <f>IF(OR($B159="",$E159=""),"",ROUND(N($E159)*N(IFERROR(INDEX(Kosten!$M$2:$M$61,MATCH($B159,Kosten!$A$2:$A$61,0)),"")),2))</f>
        <v/>
      </c>
      <c r="H159" s="30">
        <f>IF(OR($B159="",$E159=""),"",ROUND(N($E159)*N(IFERROR(INDEX(Kosten!$J$2:$J$61,MATCH($B159,Kosten!$A$2:$A$61,0)),"")),2))</f>
        <v/>
      </c>
      <c r="I159" s="30">
        <f>IF(OR($B159="",$E159=""),"",ROUND(N($E159)*N(IFERROR(INDEX(Kosten!$K$2:$K$61,MATCH($B159,Kosten!$A$2:$A$61,0))+INDEX(Kosten!$L$2:$L$61,MATCH($B159,Kosten!$A$2:$A$61,0)),"")),2))</f>
        <v/>
      </c>
      <c r="J159" s="25" t="n"/>
    </row>
    <row r="160">
      <c r="A160" s="31" t="n"/>
      <c r="B160" s="25" t="n"/>
      <c r="C160" s="25" t="n"/>
      <c r="D160" s="25" t="n"/>
      <c r="E160" s="28" t="n"/>
      <c r="F160" s="23" t="n"/>
      <c r="G160" s="30">
        <f>IF(OR($B160="",$E160=""),"",ROUND(N($E160)*N(IFERROR(INDEX(Kosten!$M$2:$M$61,MATCH($B160,Kosten!$A$2:$A$61,0)),"")),2))</f>
        <v/>
      </c>
      <c r="H160" s="30">
        <f>IF(OR($B160="",$E160=""),"",ROUND(N($E160)*N(IFERROR(INDEX(Kosten!$J$2:$J$61,MATCH($B160,Kosten!$A$2:$A$61,0)),"")),2))</f>
        <v/>
      </c>
      <c r="I160" s="30">
        <f>IF(OR($B160="",$E160=""),"",ROUND(N($E160)*N(IFERROR(INDEX(Kosten!$K$2:$K$61,MATCH($B160,Kosten!$A$2:$A$61,0))+INDEX(Kosten!$L$2:$L$61,MATCH($B160,Kosten!$A$2:$A$61,0)),"")),2))</f>
        <v/>
      </c>
      <c r="J160" s="25" t="n"/>
    </row>
    <row r="161">
      <c r="A161" s="31" t="n"/>
      <c r="B161" s="25" t="n"/>
      <c r="C161" s="25" t="n"/>
      <c r="D161" s="25" t="n"/>
      <c r="E161" s="28" t="n"/>
      <c r="F161" s="23" t="n"/>
      <c r="G161" s="30">
        <f>IF(OR($B161="",$E161=""),"",ROUND(N($E161)*N(IFERROR(INDEX(Kosten!$M$2:$M$61,MATCH($B161,Kosten!$A$2:$A$61,0)),"")),2))</f>
        <v/>
      </c>
      <c r="H161" s="30">
        <f>IF(OR($B161="",$E161=""),"",ROUND(N($E161)*N(IFERROR(INDEX(Kosten!$J$2:$J$61,MATCH($B161,Kosten!$A$2:$A$61,0)),"")),2))</f>
        <v/>
      </c>
      <c r="I161" s="30">
        <f>IF(OR($B161="",$E161=""),"",ROUND(N($E161)*N(IFERROR(INDEX(Kosten!$K$2:$K$61,MATCH($B161,Kosten!$A$2:$A$61,0))+INDEX(Kosten!$L$2:$L$61,MATCH($B161,Kosten!$A$2:$A$61,0)),"")),2))</f>
        <v/>
      </c>
      <c r="J161" s="25" t="n"/>
    </row>
    <row r="162">
      <c r="A162" s="31" t="n"/>
      <c r="B162" s="25" t="n"/>
      <c r="C162" s="25" t="n"/>
      <c r="D162" s="25" t="n"/>
      <c r="E162" s="28" t="n"/>
      <c r="F162" s="23" t="n"/>
      <c r="G162" s="30">
        <f>IF(OR($B162="",$E162=""),"",ROUND(N($E162)*N(IFERROR(INDEX(Kosten!$M$2:$M$61,MATCH($B162,Kosten!$A$2:$A$61,0)),"")),2))</f>
        <v/>
      </c>
      <c r="H162" s="30">
        <f>IF(OR($B162="",$E162=""),"",ROUND(N($E162)*N(IFERROR(INDEX(Kosten!$J$2:$J$61,MATCH($B162,Kosten!$A$2:$A$61,0)),"")),2))</f>
        <v/>
      </c>
      <c r="I162" s="30">
        <f>IF(OR($B162="",$E162=""),"",ROUND(N($E162)*N(IFERROR(INDEX(Kosten!$K$2:$K$61,MATCH($B162,Kosten!$A$2:$A$61,0))+INDEX(Kosten!$L$2:$L$61,MATCH($B162,Kosten!$A$2:$A$61,0)),"")),2))</f>
        <v/>
      </c>
      <c r="J162" s="25" t="n"/>
    </row>
    <row r="163">
      <c r="A163" s="31" t="n"/>
      <c r="B163" s="25" t="n"/>
      <c r="C163" s="25" t="n"/>
      <c r="D163" s="25" t="n"/>
      <c r="E163" s="28" t="n"/>
      <c r="F163" s="23" t="n"/>
      <c r="G163" s="30">
        <f>IF(OR($B163="",$E163=""),"",ROUND(N($E163)*N(IFERROR(INDEX(Kosten!$M$2:$M$61,MATCH($B163,Kosten!$A$2:$A$61,0)),"")),2))</f>
        <v/>
      </c>
      <c r="H163" s="30">
        <f>IF(OR($B163="",$E163=""),"",ROUND(N($E163)*N(IFERROR(INDEX(Kosten!$J$2:$J$61,MATCH($B163,Kosten!$A$2:$A$61,0)),"")),2))</f>
        <v/>
      </c>
      <c r="I163" s="30">
        <f>IF(OR($B163="",$E163=""),"",ROUND(N($E163)*N(IFERROR(INDEX(Kosten!$K$2:$K$61,MATCH($B163,Kosten!$A$2:$A$61,0))+INDEX(Kosten!$L$2:$L$61,MATCH($B163,Kosten!$A$2:$A$61,0)),"")),2))</f>
        <v/>
      </c>
      <c r="J163" s="25" t="n"/>
    </row>
    <row r="164">
      <c r="A164" s="31" t="n"/>
      <c r="B164" s="25" t="n"/>
      <c r="C164" s="25" t="n"/>
      <c r="D164" s="25" t="n"/>
      <c r="E164" s="28" t="n"/>
      <c r="F164" s="23" t="n"/>
      <c r="G164" s="30">
        <f>IF(OR($B164="",$E164=""),"",ROUND(N($E164)*N(IFERROR(INDEX(Kosten!$M$2:$M$61,MATCH($B164,Kosten!$A$2:$A$61,0)),"")),2))</f>
        <v/>
      </c>
      <c r="H164" s="30">
        <f>IF(OR($B164="",$E164=""),"",ROUND(N($E164)*N(IFERROR(INDEX(Kosten!$J$2:$J$61,MATCH($B164,Kosten!$A$2:$A$61,0)),"")),2))</f>
        <v/>
      </c>
      <c r="I164" s="30">
        <f>IF(OR($B164="",$E164=""),"",ROUND(N($E164)*N(IFERROR(INDEX(Kosten!$K$2:$K$61,MATCH($B164,Kosten!$A$2:$A$61,0))+INDEX(Kosten!$L$2:$L$61,MATCH($B164,Kosten!$A$2:$A$61,0)),"")),2))</f>
        <v/>
      </c>
      <c r="J164" s="25" t="n"/>
    </row>
    <row r="165">
      <c r="A165" s="31" t="n"/>
      <c r="B165" s="25" t="n"/>
      <c r="C165" s="25" t="n"/>
      <c r="D165" s="25" t="n"/>
      <c r="E165" s="28" t="n"/>
      <c r="F165" s="23" t="n"/>
      <c r="G165" s="30">
        <f>IF(OR($B165="",$E165=""),"",ROUND(N($E165)*N(IFERROR(INDEX(Kosten!$M$2:$M$61,MATCH($B165,Kosten!$A$2:$A$61,0)),"")),2))</f>
        <v/>
      </c>
      <c r="H165" s="30">
        <f>IF(OR($B165="",$E165=""),"",ROUND(N($E165)*N(IFERROR(INDEX(Kosten!$J$2:$J$61,MATCH($B165,Kosten!$A$2:$A$61,0)),"")),2))</f>
        <v/>
      </c>
      <c r="I165" s="30">
        <f>IF(OR($B165="",$E165=""),"",ROUND(N($E165)*N(IFERROR(INDEX(Kosten!$K$2:$K$61,MATCH($B165,Kosten!$A$2:$A$61,0))+INDEX(Kosten!$L$2:$L$61,MATCH($B165,Kosten!$A$2:$A$61,0)),"")),2))</f>
        <v/>
      </c>
      <c r="J165" s="25" t="n"/>
    </row>
    <row r="166">
      <c r="A166" s="31" t="n"/>
      <c r="B166" s="25" t="n"/>
      <c r="C166" s="25" t="n"/>
      <c r="D166" s="25" t="n"/>
      <c r="E166" s="28" t="n"/>
      <c r="F166" s="23" t="n"/>
      <c r="G166" s="30">
        <f>IF(OR($B166="",$E166=""),"",ROUND(N($E166)*N(IFERROR(INDEX(Kosten!$M$2:$M$61,MATCH($B166,Kosten!$A$2:$A$61,0)),"")),2))</f>
        <v/>
      </c>
      <c r="H166" s="30">
        <f>IF(OR($B166="",$E166=""),"",ROUND(N($E166)*N(IFERROR(INDEX(Kosten!$J$2:$J$61,MATCH($B166,Kosten!$A$2:$A$61,0)),"")),2))</f>
        <v/>
      </c>
      <c r="I166" s="30">
        <f>IF(OR($B166="",$E166=""),"",ROUND(N($E166)*N(IFERROR(INDEX(Kosten!$K$2:$K$61,MATCH($B166,Kosten!$A$2:$A$61,0))+INDEX(Kosten!$L$2:$L$61,MATCH($B166,Kosten!$A$2:$A$61,0)),"")),2))</f>
        <v/>
      </c>
      <c r="J166" s="25" t="n"/>
    </row>
    <row r="167">
      <c r="A167" s="31" t="n"/>
      <c r="B167" s="25" t="n"/>
      <c r="C167" s="25" t="n"/>
      <c r="D167" s="25" t="n"/>
      <c r="E167" s="28" t="n"/>
      <c r="F167" s="23" t="n"/>
      <c r="G167" s="30">
        <f>IF(OR($B167="",$E167=""),"",ROUND(N($E167)*N(IFERROR(INDEX(Kosten!$M$2:$M$61,MATCH($B167,Kosten!$A$2:$A$61,0)),"")),2))</f>
        <v/>
      </c>
      <c r="H167" s="30">
        <f>IF(OR($B167="",$E167=""),"",ROUND(N($E167)*N(IFERROR(INDEX(Kosten!$J$2:$J$61,MATCH($B167,Kosten!$A$2:$A$61,0)),"")),2))</f>
        <v/>
      </c>
      <c r="I167" s="30">
        <f>IF(OR($B167="",$E167=""),"",ROUND(N($E167)*N(IFERROR(INDEX(Kosten!$K$2:$K$61,MATCH($B167,Kosten!$A$2:$A$61,0))+INDEX(Kosten!$L$2:$L$61,MATCH($B167,Kosten!$A$2:$A$61,0)),"")),2))</f>
        <v/>
      </c>
      <c r="J167" s="25" t="n"/>
    </row>
    <row r="168">
      <c r="A168" s="31" t="n"/>
      <c r="B168" s="25" t="n"/>
      <c r="C168" s="25" t="n"/>
      <c r="D168" s="25" t="n"/>
      <c r="E168" s="28" t="n"/>
      <c r="F168" s="23" t="n"/>
      <c r="G168" s="30">
        <f>IF(OR($B168="",$E168=""),"",ROUND(N($E168)*N(IFERROR(INDEX(Kosten!$M$2:$M$61,MATCH($B168,Kosten!$A$2:$A$61,0)),"")),2))</f>
        <v/>
      </c>
      <c r="H168" s="30">
        <f>IF(OR($B168="",$E168=""),"",ROUND(N($E168)*N(IFERROR(INDEX(Kosten!$J$2:$J$61,MATCH($B168,Kosten!$A$2:$A$61,0)),"")),2))</f>
        <v/>
      </c>
      <c r="I168" s="30">
        <f>IF(OR($B168="",$E168=""),"",ROUND(N($E168)*N(IFERROR(INDEX(Kosten!$K$2:$K$61,MATCH($B168,Kosten!$A$2:$A$61,0))+INDEX(Kosten!$L$2:$L$61,MATCH($B168,Kosten!$A$2:$A$61,0)),"")),2))</f>
        <v/>
      </c>
      <c r="J168" s="25" t="n"/>
    </row>
    <row r="169">
      <c r="A169" s="31" t="n"/>
      <c r="B169" s="25" t="n"/>
      <c r="C169" s="25" t="n"/>
      <c r="D169" s="25" t="n"/>
      <c r="E169" s="28" t="n"/>
      <c r="F169" s="23" t="n"/>
      <c r="G169" s="30">
        <f>IF(OR($B169="",$E169=""),"",ROUND(N($E169)*N(IFERROR(INDEX(Kosten!$M$2:$M$61,MATCH($B169,Kosten!$A$2:$A$61,0)),"")),2))</f>
        <v/>
      </c>
      <c r="H169" s="30">
        <f>IF(OR($B169="",$E169=""),"",ROUND(N($E169)*N(IFERROR(INDEX(Kosten!$J$2:$J$61,MATCH($B169,Kosten!$A$2:$A$61,0)),"")),2))</f>
        <v/>
      </c>
      <c r="I169" s="30">
        <f>IF(OR($B169="",$E169=""),"",ROUND(N($E169)*N(IFERROR(INDEX(Kosten!$K$2:$K$61,MATCH($B169,Kosten!$A$2:$A$61,0))+INDEX(Kosten!$L$2:$L$61,MATCH($B169,Kosten!$A$2:$A$61,0)),"")),2))</f>
        <v/>
      </c>
      <c r="J169" s="25" t="n"/>
    </row>
    <row r="170">
      <c r="A170" s="31" t="n"/>
      <c r="B170" s="25" t="n"/>
      <c r="C170" s="25" t="n"/>
      <c r="D170" s="25" t="n"/>
      <c r="E170" s="28" t="n"/>
      <c r="F170" s="23" t="n"/>
      <c r="G170" s="30">
        <f>IF(OR($B170="",$E170=""),"",ROUND(N($E170)*N(IFERROR(INDEX(Kosten!$M$2:$M$61,MATCH($B170,Kosten!$A$2:$A$61,0)),"")),2))</f>
        <v/>
      </c>
      <c r="H170" s="30">
        <f>IF(OR($B170="",$E170=""),"",ROUND(N($E170)*N(IFERROR(INDEX(Kosten!$J$2:$J$61,MATCH($B170,Kosten!$A$2:$A$61,0)),"")),2))</f>
        <v/>
      </c>
      <c r="I170" s="30">
        <f>IF(OR($B170="",$E170=""),"",ROUND(N($E170)*N(IFERROR(INDEX(Kosten!$K$2:$K$61,MATCH($B170,Kosten!$A$2:$A$61,0))+INDEX(Kosten!$L$2:$L$61,MATCH($B170,Kosten!$A$2:$A$61,0)),"")),2))</f>
        <v/>
      </c>
      <c r="J170" s="25" t="n"/>
    </row>
    <row r="171">
      <c r="A171" s="31" t="n"/>
      <c r="B171" s="25" t="n"/>
      <c r="C171" s="25" t="n"/>
      <c r="D171" s="25" t="n"/>
      <c r="E171" s="28" t="n"/>
      <c r="F171" s="23" t="n"/>
      <c r="G171" s="30">
        <f>IF(OR($B171="",$E171=""),"",ROUND(N($E171)*N(IFERROR(INDEX(Kosten!$M$2:$M$61,MATCH($B171,Kosten!$A$2:$A$61,0)),"")),2))</f>
        <v/>
      </c>
      <c r="H171" s="30">
        <f>IF(OR($B171="",$E171=""),"",ROUND(N($E171)*N(IFERROR(INDEX(Kosten!$J$2:$J$61,MATCH($B171,Kosten!$A$2:$A$61,0)),"")),2))</f>
        <v/>
      </c>
      <c r="I171" s="30">
        <f>IF(OR($B171="",$E171=""),"",ROUND(N($E171)*N(IFERROR(INDEX(Kosten!$K$2:$K$61,MATCH($B171,Kosten!$A$2:$A$61,0))+INDEX(Kosten!$L$2:$L$61,MATCH($B171,Kosten!$A$2:$A$61,0)),"")),2))</f>
        <v/>
      </c>
      <c r="J171" s="25" t="n"/>
    </row>
    <row r="172">
      <c r="A172" s="31" t="n"/>
      <c r="B172" s="25" t="n"/>
      <c r="C172" s="25" t="n"/>
      <c r="D172" s="25" t="n"/>
      <c r="E172" s="28" t="n"/>
      <c r="F172" s="23" t="n"/>
      <c r="G172" s="30">
        <f>IF(OR($B172="",$E172=""),"",ROUND(N($E172)*N(IFERROR(INDEX(Kosten!$M$2:$M$61,MATCH($B172,Kosten!$A$2:$A$61,0)),"")),2))</f>
        <v/>
      </c>
      <c r="H172" s="30">
        <f>IF(OR($B172="",$E172=""),"",ROUND(N($E172)*N(IFERROR(INDEX(Kosten!$J$2:$J$61,MATCH($B172,Kosten!$A$2:$A$61,0)),"")),2))</f>
        <v/>
      </c>
      <c r="I172" s="30">
        <f>IF(OR($B172="",$E172=""),"",ROUND(N($E172)*N(IFERROR(INDEX(Kosten!$K$2:$K$61,MATCH($B172,Kosten!$A$2:$A$61,0))+INDEX(Kosten!$L$2:$L$61,MATCH($B172,Kosten!$A$2:$A$61,0)),"")),2))</f>
        <v/>
      </c>
      <c r="J172" s="25" t="n"/>
    </row>
    <row r="173">
      <c r="A173" s="31" t="n"/>
      <c r="B173" s="25" t="n"/>
      <c r="C173" s="25" t="n"/>
      <c r="D173" s="25" t="n"/>
      <c r="E173" s="28" t="n"/>
      <c r="F173" s="23" t="n"/>
      <c r="G173" s="30">
        <f>IF(OR($B173="",$E173=""),"",ROUND(N($E173)*N(IFERROR(INDEX(Kosten!$M$2:$M$61,MATCH($B173,Kosten!$A$2:$A$61,0)),"")),2))</f>
        <v/>
      </c>
      <c r="H173" s="30">
        <f>IF(OR($B173="",$E173=""),"",ROUND(N($E173)*N(IFERROR(INDEX(Kosten!$J$2:$J$61,MATCH($B173,Kosten!$A$2:$A$61,0)),"")),2))</f>
        <v/>
      </c>
      <c r="I173" s="30">
        <f>IF(OR($B173="",$E173=""),"",ROUND(N($E173)*N(IFERROR(INDEX(Kosten!$K$2:$K$61,MATCH($B173,Kosten!$A$2:$A$61,0))+INDEX(Kosten!$L$2:$L$61,MATCH($B173,Kosten!$A$2:$A$61,0)),"")),2))</f>
        <v/>
      </c>
      <c r="J173" s="25" t="n"/>
    </row>
    <row r="174">
      <c r="A174" s="31" t="n"/>
      <c r="B174" s="25" t="n"/>
      <c r="C174" s="25" t="n"/>
      <c r="D174" s="25" t="n"/>
      <c r="E174" s="28" t="n"/>
      <c r="F174" s="23" t="n"/>
      <c r="G174" s="30">
        <f>IF(OR($B174="",$E174=""),"",ROUND(N($E174)*N(IFERROR(INDEX(Kosten!$M$2:$M$61,MATCH($B174,Kosten!$A$2:$A$61,0)),"")),2))</f>
        <v/>
      </c>
      <c r="H174" s="30">
        <f>IF(OR($B174="",$E174=""),"",ROUND(N($E174)*N(IFERROR(INDEX(Kosten!$J$2:$J$61,MATCH($B174,Kosten!$A$2:$A$61,0)),"")),2))</f>
        <v/>
      </c>
      <c r="I174" s="30">
        <f>IF(OR($B174="",$E174=""),"",ROUND(N($E174)*N(IFERROR(INDEX(Kosten!$K$2:$K$61,MATCH($B174,Kosten!$A$2:$A$61,0))+INDEX(Kosten!$L$2:$L$61,MATCH($B174,Kosten!$A$2:$A$61,0)),"")),2))</f>
        <v/>
      </c>
      <c r="J174" s="25" t="n"/>
    </row>
    <row r="175">
      <c r="A175" s="31" t="n"/>
      <c r="B175" s="25" t="n"/>
      <c r="C175" s="25" t="n"/>
      <c r="D175" s="25" t="n"/>
      <c r="E175" s="28" t="n"/>
      <c r="F175" s="23" t="n"/>
      <c r="G175" s="30">
        <f>IF(OR($B175="",$E175=""),"",ROUND(N($E175)*N(IFERROR(INDEX(Kosten!$M$2:$M$61,MATCH($B175,Kosten!$A$2:$A$61,0)),"")),2))</f>
        <v/>
      </c>
      <c r="H175" s="30">
        <f>IF(OR($B175="",$E175=""),"",ROUND(N($E175)*N(IFERROR(INDEX(Kosten!$J$2:$J$61,MATCH($B175,Kosten!$A$2:$A$61,0)),"")),2))</f>
        <v/>
      </c>
      <c r="I175" s="30">
        <f>IF(OR($B175="",$E175=""),"",ROUND(N($E175)*N(IFERROR(INDEX(Kosten!$K$2:$K$61,MATCH($B175,Kosten!$A$2:$A$61,0))+INDEX(Kosten!$L$2:$L$61,MATCH($B175,Kosten!$A$2:$A$61,0)),"")),2))</f>
        <v/>
      </c>
      <c r="J175" s="25" t="n"/>
    </row>
    <row r="176">
      <c r="A176" s="31" t="n"/>
      <c r="B176" s="25" t="n"/>
      <c r="C176" s="25" t="n"/>
      <c r="D176" s="25" t="n"/>
      <c r="E176" s="28" t="n"/>
      <c r="F176" s="23" t="n"/>
      <c r="G176" s="30">
        <f>IF(OR($B176="",$E176=""),"",ROUND(N($E176)*N(IFERROR(INDEX(Kosten!$M$2:$M$61,MATCH($B176,Kosten!$A$2:$A$61,0)),"")),2))</f>
        <v/>
      </c>
      <c r="H176" s="30">
        <f>IF(OR($B176="",$E176=""),"",ROUND(N($E176)*N(IFERROR(INDEX(Kosten!$J$2:$J$61,MATCH($B176,Kosten!$A$2:$A$61,0)),"")),2))</f>
        <v/>
      </c>
      <c r="I176" s="30">
        <f>IF(OR($B176="",$E176=""),"",ROUND(N($E176)*N(IFERROR(INDEX(Kosten!$K$2:$K$61,MATCH($B176,Kosten!$A$2:$A$61,0))+INDEX(Kosten!$L$2:$L$61,MATCH($B176,Kosten!$A$2:$A$61,0)),"")),2))</f>
        <v/>
      </c>
      <c r="J176" s="25" t="n"/>
    </row>
    <row r="177">
      <c r="A177" s="31" t="n"/>
      <c r="B177" s="25" t="n"/>
      <c r="C177" s="25" t="n"/>
      <c r="D177" s="25" t="n"/>
      <c r="E177" s="28" t="n"/>
      <c r="F177" s="23" t="n"/>
      <c r="G177" s="30">
        <f>IF(OR($B177="",$E177=""),"",ROUND(N($E177)*N(IFERROR(INDEX(Kosten!$M$2:$M$61,MATCH($B177,Kosten!$A$2:$A$61,0)),"")),2))</f>
        <v/>
      </c>
      <c r="H177" s="30">
        <f>IF(OR($B177="",$E177=""),"",ROUND(N($E177)*N(IFERROR(INDEX(Kosten!$J$2:$J$61,MATCH($B177,Kosten!$A$2:$A$61,0)),"")),2))</f>
        <v/>
      </c>
      <c r="I177" s="30">
        <f>IF(OR($B177="",$E177=""),"",ROUND(N($E177)*N(IFERROR(INDEX(Kosten!$K$2:$K$61,MATCH($B177,Kosten!$A$2:$A$61,0))+INDEX(Kosten!$L$2:$L$61,MATCH($B177,Kosten!$A$2:$A$61,0)),"")),2))</f>
        <v/>
      </c>
      <c r="J177" s="25" t="n"/>
    </row>
    <row r="178">
      <c r="A178" s="31" t="n"/>
      <c r="B178" s="25" t="n"/>
      <c r="C178" s="25" t="n"/>
      <c r="D178" s="25" t="n"/>
      <c r="E178" s="28" t="n"/>
      <c r="F178" s="23" t="n"/>
      <c r="G178" s="30">
        <f>IF(OR($B178="",$E178=""),"",ROUND(N($E178)*N(IFERROR(INDEX(Kosten!$M$2:$M$61,MATCH($B178,Kosten!$A$2:$A$61,0)),"")),2))</f>
        <v/>
      </c>
      <c r="H178" s="30">
        <f>IF(OR($B178="",$E178=""),"",ROUND(N($E178)*N(IFERROR(INDEX(Kosten!$J$2:$J$61,MATCH($B178,Kosten!$A$2:$A$61,0)),"")),2))</f>
        <v/>
      </c>
      <c r="I178" s="30">
        <f>IF(OR($B178="",$E178=""),"",ROUND(N($E178)*N(IFERROR(INDEX(Kosten!$K$2:$K$61,MATCH($B178,Kosten!$A$2:$A$61,0))+INDEX(Kosten!$L$2:$L$61,MATCH($B178,Kosten!$A$2:$A$61,0)),"")),2))</f>
        <v/>
      </c>
      <c r="J178" s="25" t="n"/>
    </row>
    <row r="179">
      <c r="A179" s="31" t="n"/>
      <c r="B179" s="25" t="n"/>
      <c r="C179" s="25" t="n"/>
      <c r="D179" s="25" t="n"/>
      <c r="E179" s="28" t="n"/>
      <c r="F179" s="23" t="n"/>
      <c r="G179" s="30">
        <f>IF(OR($B179="",$E179=""),"",ROUND(N($E179)*N(IFERROR(INDEX(Kosten!$M$2:$M$61,MATCH($B179,Kosten!$A$2:$A$61,0)),"")),2))</f>
        <v/>
      </c>
      <c r="H179" s="30">
        <f>IF(OR($B179="",$E179=""),"",ROUND(N($E179)*N(IFERROR(INDEX(Kosten!$J$2:$J$61,MATCH($B179,Kosten!$A$2:$A$61,0)),"")),2))</f>
        <v/>
      </c>
      <c r="I179" s="30">
        <f>IF(OR($B179="",$E179=""),"",ROUND(N($E179)*N(IFERROR(INDEX(Kosten!$K$2:$K$61,MATCH($B179,Kosten!$A$2:$A$61,0))+INDEX(Kosten!$L$2:$L$61,MATCH($B179,Kosten!$A$2:$A$61,0)),"")),2))</f>
        <v/>
      </c>
      <c r="J179" s="25" t="n"/>
    </row>
    <row r="180">
      <c r="A180" s="31" t="n"/>
      <c r="B180" s="25" t="n"/>
      <c r="C180" s="25" t="n"/>
      <c r="D180" s="25" t="n"/>
      <c r="E180" s="28" t="n"/>
      <c r="F180" s="23" t="n"/>
      <c r="G180" s="30">
        <f>IF(OR($B180="",$E180=""),"",ROUND(N($E180)*N(IFERROR(INDEX(Kosten!$M$2:$M$61,MATCH($B180,Kosten!$A$2:$A$61,0)),"")),2))</f>
        <v/>
      </c>
      <c r="H180" s="30">
        <f>IF(OR($B180="",$E180=""),"",ROUND(N($E180)*N(IFERROR(INDEX(Kosten!$J$2:$J$61,MATCH($B180,Kosten!$A$2:$A$61,0)),"")),2))</f>
        <v/>
      </c>
      <c r="I180" s="30">
        <f>IF(OR($B180="",$E180=""),"",ROUND(N($E180)*N(IFERROR(INDEX(Kosten!$K$2:$K$61,MATCH($B180,Kosten!$A$2:$A$61,0))+INDEX(Kosten!$L$2:$L$61,MATCH($B180,Kosten!$A$2:$A$61,0)),"")),2))</f>
        <v/>
      </c>
      <c r="J180" s="25" t="n"/>
    </row>
    <row r="181">
      <c r="A181" s="31" t="n"/>
      <c r="B181" s="25" t="n"/>
      <c r="C181" s="25" t="n"/>
      <c r="D181" s="25" t="n"/>
      <c r="E181" s="28" t="n"/>
      <c r="F181" s="23" t="n"/>
      <c r="G181" s="30">
        <f>IF(OR($B181="",$E181=""),"",ROUND(N($E181)*N(IFERROR(INDEX(Kosten!$M$2:$M$61,MATCH($B181,Kosten!$A$2:$A$61,0)),"")),2))</f>
        <v/>
      </c>
      <c r="H181" s="30">
        <f>IF(OR($B181="",$E181=""),"",ROUND(N($E181)*N(IFERROR(INDEX(Kosten!$J$2:$J$61,MATCH($B181,Kosten!$A$2:$A$61,0)),"")),2))</f>
        <v/>
      </c>
      <c r="I181" s="30">
        <f>IF(OR($B181="",$E181=""),"",ROUND(N($E181)*N(IFERROR(INDEX(Kosten!$K$2:$K$61,MATCH($B181,Kosten!$A$2:$A$61,0))+INDEX(Kosten!$L$2:$L$61,MATCH($B181,Kosten!$A$2:$A$61,0)),"")),2))</f>
        <v/>
      </c>
      <c r="J181" s="25" t="n"/>
    </row>
    <row r="182">
      <c r="A182" s="31" t="n"/>
      <c r="B182" s="25" t="n"/>
      <c r="C182" s="25" t="n"/>
      <c r="D182" s="25" t="n"/>
      <c r="E182" s="28" t="n"/>
      <c r="F182" s="23" t="n"/>
      <c r="G182" s="30">
        <f>IF(OR($B182="",$E182=""),"",ROUND(N($E182)*N(IFERROR(INDEX(Kosten!$M$2:$M$61,MATCH($B182,Kosten!$A$2:$A$61,0)),"")),2))</f>
        <v/>
      </c>
      <c r="H182" s="30">
        <f>IF(OR($B182="",$E182=""),"",ROUND(N($E182)*N(IFERROR(INDEX(Kosten!$J$2:$J$61,MATCH($B182,Kosten!$A$2:$A$61,0)),"")),2))</f>
        <v/>
      </c>
      <c r="I182" s="30">
        <f>IF(OR($B182="",$E182=""),"",ROUND(N($E182)*N(IFERROR(INDEX(Kosten!$K$2:$K$61,MATCH($B182,Kosten!$A$2:$A$61,0))+INDEX(Kosten!$L$2:$L$61,MATCH($B182,Kosten!$A$2:$A$61,0)),"")),2))</f>
        <v/>
      </c>
      <c r="J182" s="25" t="n"/>
    </row>
    <row r="183">
      <c r="A183" s="31" t="n"/>
      <c r="B183" s="25" t="n"/>
      <c r="C183" s="25" t="n"/>
      <c r="D183" s="25" t="n"/>
      <c r="E183" s="28" t="n"/>
      <c r="F183" s="23" t="n"/>
      <c r="G183" s="30">
        <f>IF(OR($B183="",$E183=""),"",ROUND(N($E183)*N(IFERROR(INDEX(Kosten!$M$2:$M$61,MATCH($B183,Kosten!$A$2:$A$61,0)),"")),2))</f>
        <v/>
      </c>
      <c r="H183" s="30">
        <f>IF(OR($B183="",$E183=""),"",ROUND(N($E183)*N(IFERROR(INDEX(Kosten!$J$2:$J$61,MATCH($B183,Kosten!$A$2:$A$61,0)),"")),2))</f>
        <v/>
      </c>
      <c r="I183" s="30">
        <f>IF(OR($B183="",$E183=""),"",ROUND(N($E183)*N(IFERROR(INDEX(Kosten!$K$2:$K$61,MATCH($B183,Kosten!$A$2:$A$61,0))+INDEX(Kosten!$L$2:$L$61,MATCH($B183,Kosten!$A$2:$A$61,0)),"")),2))</f>
        <v/>
      </c>
      <c r="J183" s="25" t="n"/>
    </row>
    <row r="184">
      <c r="A184" s="31" t="n"/>
      <c r="B184" s="25" t="n"/>
      <c r="C184" s="25" t="n"/>
      <c r="D184" s="25" t="n"/>
      <c r="E184" s="28" t="n"/>
      <c r="F184" s="23" t="n"/>
      <c r="G184" s="30">
        <f>IF(OR($B184="",$E184=""),"",ROUND(N($E184)*N(IFERROR(INDEX(Kosten!$M$2:$M$61,MATCH($B184,Kosten!$A$2:$A$61,0)),"")),2))</f>
        <v/>
      </c>
      <c r="H184" s="30">
        <f>IF(OR($B184="",$E184=""),"",ROUND(N($E184)*N(IFERROR(INDEX(Kosten!$J$2:$J$61,MATCH($B184,Kosten!$A$2:$A$61,0)),"")),2))</f>
        <v/>
      </c>
      <c r="I184" s="30">
        <f>IF(OR($B184="",$E184=""),"",ROUND(N($E184)*N(IFERROR(INDEX(Kosten!$K$2:$K$61,MATCH($B184,Kosten!$A$2:$A$61,0))+INDEX(Kosten!$L$2:$L$61,MATCH($B184,Kosten!$A$2:$A$61,0)),"")),2))</f>
        <v/>
      </c>
      <c r="J184" s="25" t="n"/>
    </row>
    <row r="185">
      <c r="A185" s="31" t="n"/>
      <c r="B185" s="25" t="n"/>
      <c r="C185" s="25" t="n"/>
      <c r="D185" s="25" t="n"/>
      <c r="E185" s="28" t="n"/>
      <c r="F185" s="23" t="n"/>
      <c r="G185" s="30">
        <f>IF(OR($B185="",$E185=""),"",ROUND(N($E185)*N(IFERROR(INDEX(Kosten!$M$2:$M$61,MATCH($B185,Kosten!$A$2:$A$61,0)),"")),2))</f>
        <v/>
      </c>
      <c r="H185" s="30">
        <f>IF(OR($B185="",$E185=""),"",ROUND(N($E185)*N(IFERROR(INDEX(Kosten!$J$2:$J$61,MATCH($B185,Kosten!$A$2:$A$61,0)),"")),2))</f>
        <v/>
      </c>
      <c r="I185" s="30">
        <f>IF(OR($B185="",$E185=""),"",ROUND(N($E185)*N(IFERROR(INDEX(Kosten!$K$2:$K$61,MATCH($B185,Kosten!$A$2:$A$61,0))+INDEX(Kosten!$L$2:$L$61,MATCH($B185,Kosten!$A$2:$A$61,0)),"")),2))</f>
        <v/>
      </c>
      <c r="J185" s="25" t="n"/>
    </row>
    <row r="186">
      <c r="A186" s="31" t="n"/>
      <c r="B186" s="25" t="n"/>
      <c r="C186" s="25" t="n"/>
      <c r="D186" s="25" t="n"/>
      <c r="E186" s="28" t="n"/>
      <c r="F186" s="23" t="n"/>
      <c r="G186" s="30">
        <f>IF(OR($B186="",$E186=""),"",ROUND(N($E186)*N(IFERROR(INDEX(Kosten!$M$2:$M$61,MATCH($B186,Kosten!$A$2:$A$61,0)),"")),2))</f>
        <v/>
      </c>
      <c r="H186" s="30">
        <f>IF(OR($B186="",$E186=""),"",ROUND(N($E186)*N(IFERROR(INDEX(Kosten!$J$2:$J$61,MATCH($B186,Kosten!$A$2:$A$61,0)),"")),2))</f>
        <v/>
      </c>
      <c r="I186" s="30">
        <f>IF(OR($B186="",$E186=""),"",ROUND(N($E186)*N(IFERROR(INDEX(Kosten!$K$2:$K$61,MATCH($B186,Kosten!$A$2:$A$61,0))+INDEX(Kosten!$L$2:$L$61,MATCH($B186,Kosten!$A$2:$A$61,0)),"")),2))</f>
        <v/>
      </c>
      <c r="J186" s="25" t="n"/>
    </row>
    <row r="187">
      <c r="A187" s="31" t="n"/>
      <c r="B187" s="25" t="n"/>
      <c r="C187" s="25" t="n"/>
      <c r="D187" s="25" t="n"/>
      <c r="E187" s="28" t="n"/>
      <c r="F187" s="23" t="n"/>
      <c r="G187" s="30">
        <f>IF(OR($B187="",$E187=""),"",ROUND(N($E187)*N(IFERROR(INDEX(Kosten!$M$2:$M$61,MATCH($B187,Kosten!$A$2:$A$61,0)),"")),2))</f>
        <v/>
      </c>
      <c r="H187" s="30">
        <f>IF(OR($B187="",$E187=""),"",ROUND(N($E187)*N(IFERROR(INDEX(Kosten!$J$2:$J$61,MATCH($B187,Kosten!$A$2:$A$61,0)),"")),2))</f>
        <v/>
      </c>
      <c r="I187" s="30">
        <f>IF(OR($B187="",$E187=""),"",ROUND(N($E187)*N(IFERROR(INDEX(Kosten!$K$2:$K$61,MATCH($B187,Kosten!$A$2:$A$61,0))+INDEX(Kosten!$L$2:$L$61,MATCH($B187,Kosten!$A$2:$A$61,0)),"")),2))</f>
        <v/>
      </c>
      <c r="J187" s="25" t="n"/>
    </row>
    <row r="188">
      <c r="A188" s="31" t="n"/>
      <c r="B188" s="25" t="n"/>
      <c r="C188" s="25" t="n"/>
      <c r="D188" s="25" t="n"/>
      <c r="E188" s="28" t="n"/>
      <c r="F188" s="23" t="n"/>
      <c r="G188" s="30">
        <f>IF(OR($B188="",$E188=""),"",ROUND(N($E188)*N(IFERROR(INDEX(Kosten!$M$2:$M$61,MATCH($B188,Kosten!$A$2:$A$61,0)),"")),2))</f>
        <v/>
      </c>
      <c r="H188" s="30">
        <f>IF(OR($B188="",$E188=""),"",ROUND(N($E188)*N(IFERROR(INDEX(Kosten!$J$2:$J$61,MATCH($B188,Kosten!$A$2:$A$61,0)),"")),2))</f>
        <v/>
      </c>
      <c r="I188" s="30">
        <f>IF(OR($B188="",$E188=""),"",ROUND(N($E188)*N(IFERROR(INDEX(Kosten!$K$2:$K$61,MATCH($B188,Kosten!$A$2:$A$61,0))+INDEX(Kosten!$L$2:$L$61,MATCH($B188,Kosten!$A$2:$A$61,0)),"")),2))</f>
        <v/>
      </c>
      <c r="J188" s="25" t="n"/>
    </row>
    <row r="189">
      <c r="A189" s="31" t="n"/>
      <c r="B189" s="25" t="n"/>
      <c r="C189" s="25" t="n"/>
      <c r="D189" s="25" t="n"/>
      <c r="E189" s="28" t="n"/>
      <c r="F189" s="23" t="n"/>
      <c r="G189" s="30">
        <f>IF(OR($B189="",$E189=""),"",ROUND(N($E189)*N(IFERROR(INDEX(Kosten!$M$2:$M$61,MATCH($B189,Kosten!$A$2:$A$61,0)),"")),2))</f>
        <v/>
      </c>
      <c r="H189" s="30">
        <f>IF(OR($B189="",$E189=""),"",ROUND(N($E189)*N(IFERROR(INDEX(Kosten!$J$2:$J$61,MATCH($B189,Kosten!$A$2:$A$61,0)),"")),2))</f>
        <v/>
      </c>
      <c r="I189" s="30">
        <f>IF(OR($B189="",$E189=""),"",ROUND(N($E189)*N(IFERROR(INDEX(Kosten!$K$2:$K$61,MATCH($B189,Kosten!$A$2:$A$61,0))+INDEX(Kosten!$L$2:$L$61,MATCH($B189,Kosten!$A$2:$A$61,0)),"")),2))</f>
        <v/>
      </c>
      <c r="J189" s="25" t="n"/>
    </row>
    <row r="190">
      <c r="A190" s="31" t="n"/>
      <c r="B190" s="25" t="n"/>
      <c r="C190" s="25" t="n"/>
      <c r="D190" s="25" t="n"/>
      <c r="E190" s="28" t="n"/>
      <c r="F190" s="23" t="n"/>
      <c r="G190" s="30">
        <f>IF(OR($B190="",$E190=""),"",ROUND(N($E190)*N(IFERROR(INDEX(Kosten!$M$2:$M$61,MATCH($B190,Kosten!$A$2:$A$61,0)),"")),2))</f>
        <v/>
      </c>
      <c r="H190" s="30">
        <f>IF(OR($B190="",$E190=""),"",ROUND(N($E190)*N(IFERROR(INDEX(Kosten!$J$2:$J$61,MATCH($B190,Kosten!$A$2:$A$61,0)),"")),2))</f>
        <v/>
      </c>
      <c r="I190" s="30">
        <f>IF(OR($B190="",$E190=""),"",ROUND(N($E190)*N(IFERROR(INDEX(Kosten!$K$2:$K$61,MATCH($B190,Kosten!$A$2:$A$61,0))+INDEX(Kosten!$L$2:$L$61,MATCH($B190,Kosten!$A$2:$A$61,0)),"")),2))</f>
        <v/>
      </c>
      <c r="J190" s="25" t="n"/>
    </row>
    <row r="191">
      <c r="A191" s="31" t="n"/>
      <c r="B191" s="25" t="n"/>
      <c r="C191" s="25" t="n"/>
      <c r="D191" s="25" t="n"/>
      <c r="E191" s="28" t="n"/>
      <c r="F191" s="23" t="n"/>
      <c r="G191" s="30">
        <f>IF(OR($B191="",$E191=""),"",ROUND(N($E191)*N(IFERROR(INDEX(Kosten!$M$2:$M$61,MATCH($B191,Kosten!$A$2:$A$61,0)),"")),2))</f>
        <v/>
      </c>
      <c r="H191" s="30">
        <f>IF(OR($B191="",$E191=""),"",ROUND(N($E191)*N(IFERROR(INDEX(Kosten!$J$2:$J$61,MATCH($B191,Kosten!$A$2:$A$61,0)),"")),2))</f>
        <v/>
      </c>
      <c r="I191" s="30">
        <f>IF(OR($B191="",$E191=""),"",ROUND(N($E191)*N(IFERROR(INDEX(Kosten!$K$2:$K$61,MATCH($B191,Kosten!$A$2:$A$61,0))+INDEX(Kosten!$L$2:$L$61,MATCH($B191,Kosten!$A$2:$A$61,0)),"")),2))</f>
        <v/>
      </c>
      <c r="J191" s="25" t="n"/>
    </row>
    <row r="192">
      <c r="A192" s="31" t="n"/>
      <c r="B192" s="25" t="n"/>
      <c r="C192" s="25" t="n"/>
      <c r="D192" s="25" t="n"/>
      <c r="E192" s="28" t="n"/>
      <c r="F192" s="23" t="n"/>
      <c r="G192" s="30">
        <f>IF(OR($B192="",$E192=""),"",ROUND(N($E192)*N(IFERROR(INDEX(Kosten!$M$2:$M$61,MATCH($B192,Kosten!$A$2:$A$61,0)),"")),2))</f>
        <v/>
      </c>
      <c r="H192" s="30">
        <f>IF(OR($B192="",$E192=""),"",ROUND(N($E192)*N(IFERROR(INDEX(Kosten!$J$2:$J$61,MATCH($B192,Kosten!$A$2:$A$61,0)),"")),2))</f>
        <v/>
      </c>
      <c r="I192" s="30">
        <f>IF(OR($B192="",$E192=""),"",ROUND(N($E192)*N(IFERROR(INDEX(Kosten!$K$2:$K$61,MATCH($B192,Kosten!$A$2:$A$61,0))+INDEX(Kosten!$L$2:$L$61,MATCH($B192,Kosten!$A$2:$A$61,0)),"")),2))</f>
        <v/>
      </c>
      <c r="J192" s="25" t="n"/>
    </row>
    <row r="193">
      <c r="A193" s="31" t="n"/>
      <c r="B193" s="25" t="n"/>
      <c r="C193" s="25" t="n"/>
      <c r="D193" s="25" t="n"/>
      <c r="E193" s="28" t="n"/>
      <c r="F193" s="23" t="n"/>
      <c r="G193" s="30">
        <f>IF(OR($B193="",$E193=""),"",ROUND(N($E193)*N(IFERROR(INDEX(Kosten!$M$2:$M$61,MATCH($B193,Kosten!$A$2:$A$61,0)),"")),2))</f>
        <v/>
      </c>
      <c r="H193" s="30">
        <f>IF(OR($B193="",$E193=""),"",ROUND(N($E193)*N(IFERROR(INDEX(Kosten!$J$2:$J$61,MATCH($B193,Kosten!$A$2:$A$61,0)),"")),2))</f>
        <v/>
      </c>
      <c r="I193" s="30">
        <f>IF(OR($B193="",$E193=""),"",ROUND(N($E193)*N(IFERROR(INDEX(Kosten!$K$2:$K$61,MATCH($B193,Kosten!$A$2:$A$61,0))+INDEX(Kosten!$L$2:$L$61,MATCH($B193,Kosten!$A$2:$A$61,0)),"")),2))</f>
        <v/>
      </c>
      <c r="J193" s="25" t="n"/>
    </row>
    <row r="194">
      <c r="A194" s="31" t="n"/>
      <c r="B194" s="25" t="n"/>
      <c r="C194" s="25" t="n"/>
      <c r="D194" s="25" t="n"/>
      <c r="E194" s="28" t="n"/>
      <c r="F194" s="23" t="n"/>
      <c r="G194" s="30">
        <f>IF(OR($B194="",$E194=""),"",ROUND(N($E194)*N(IFERROR(INDEX(Kosten!$M$2:$M$61,MATCH($B194,Kosten!$A$2:$A$61,0)),"")),2))</f>
        <v/>
      </c>
      <c r="H194" s="30">
        <f>IF(OR($B194="",$E194=""),"",ROUND(N($E194)*N(IFERROR(INDEX(Kosten!$J$2:$J$61,MATCH($B194,Kosten!$A$2:$A$61,0)),"")),2))</f>
        <v/>
      </c>
      <c r="I194" s="30">
        <f>IF(OR($B194="",$E194=""),"",ROUND(N($E194)*N(IFERROR(INDEX(Kosten!$K$2:$K$61,MATCH($B194,Kosten!$A$2:$A$61,0))+INDEX(Kosten!$L$2:$L$61,MATCH($B194,Kosten!$A$2:$A$61,0)),"")),2))</f>
        <v/>
      </c>
      <c r="J194" s="25" t="n"/>
    </row>
    <row r="195">
      <c r="A195" s="31" t="n"/>
      <c r="B195" s="25" t="n"/>
      <c r="C195" s="25" t="n"/>
      <c r="D195" s="25" t="n"/>
      <c r="E195" s="28" t="n"/>
      <c r="F195" s="23" t="n"/>
      <c r="G195" s="30">
        <f>IF(OR($B195="",$E195=""),"",ROUND(N($E195)*N(IFERROR(INDEX(Kosten!$M$2:$M$61,MATCH($B195,Kosten!$A$2:$A$61,0)),"")),2))</f>
        <v/>
      </c>
      <c r="H195" s="30">
        <f>IF(OR($B195="",$E195=""),"",ROUND(N($E195)*N(IFERROR(INDEX(Kosten!$J$2:$J$61,MATCH($B195,Kosten!$A$2:$A$61,0)),"")),2))</f>
        <v/>
      </c>
      <c r="I195" s="30">
        <f>IF(OR($B195="",$E195=""),"",ROUND(N($E195)*N(IFERROR(INDEX(Kosten!$K$2:$K$61,MATCH($B195,Kosten!$A$2:$A$61,0))+INDEX(Kosten!$L$2:$L$61,MATCH($B195,Kosten!$A$2:$A$61,0)),"")),2))</f>
        <v/>
      </c>
      <c r="J195" s="25" t="n"/>
    </row>
    <row r="196">
      <c r="A196" s="31" t="n"/>
      <c r="B196" s="25" t="n"/>
      <c r="C196" s="25" t="n"/>
      <c r="D196" s="25" t="n"/>
      <c r="E196" s="28" t="n"/>
      <c r="F196" s="23" t="n"/>
      <c r="G196" s="30">
        <f>IF(OR($B196="",$E196=""),"",ROUND(N($E196)*N(IFERROR(INDEX(Kosten!$M$2:$M$61,MATCH($B196,Kosten!$A$2:$A$61,0)),"")),2))</f>
        <v/>
      </c>
      <c r="H196" s="30">
        <f>IF(OR($B196="",$E196=""),"",ROUND(N($E196)*N(IFERROR(INDEX(Kosten!$J$2:$J$61,MATCH($B196,Kosten!$A$2:$A$61,0)),"")),2))</f>
        <v/>
      </c>
      <c r="I196" s="30">
        <f>IF(OR($B196="",$E196=""),"",ROUND(N($E196)*N(IFERROR(INDEX(Kosten!$K$2:$K$61,MATCH($B196,Kosten!$A$2:$A$61,0))+INDEX(Kosten!$L$2:$L$61,MATCH($B196,Kosten!$A$2:$A$61,0)),"")),2))</f>
        <v/>
      </c>
      <c r="J196" s="25" t="n"/>
    </row>
    <row r="197">
      <c r="A197" s="31" t="n"/>
      <c r="B197" s="25" t="n"/>
      <c r="C197" s="25" t="n"/>
      <c r="D197" s="25" t="n"/>
      <c r="E197" s="28" t="n"/>
      <c r="F197" s="23" t="n"/>
      <c r="G197" s="30">
        <f>IF(OR($B197="",$E197=""),"",ROUND(N($E197)*N(IFERROR(INDEX(Kosten!$M$2:$M$61,MATCH($B197,Kosten!$A$2:$A$61,0)),"")),2))</f>
        <v/>
      </c>
      <c r="H197" s="30">
        <f>IF(OR($B197="",$E197=""),"",ROUND(N($E197)*N(IFERROR(INDEX(Kosten!$J$2:$J$61,MATCH($B197,Kosten!$A$2:$A$61,0)),"")),2))</f>
        <v/>
      </c>
      <c r="I197" s="30">
        <f>IF(OR($B197="",$E197=""),"",ROUND(N($E197)*N(IFERROR(INDEX(Kosten!$K$2:$K$61,MATCH($B197,Kosten!$A$2:$A$61,0))+INDEX(Kosten!$L$2:$L$61,MATCH($B197,Kosten!$A$2:$A$61,0)),"")),2))</f>
        <v/>
      </c>
      <c r="J197" s="25" t="n"/>
    </row>
    <row r="198">
      <c r="A198" s="31" t="n"/>
      <c r="B198" s="25" t="n"/>
      <c r="C198" s="25" t="n"/>
      <c r="D198" s="25" t="n"/>
      <c r="E198" s="28" t="n"/>
      <c r="F198" s="23" t="n"/>
      <c r="G198" s="30">
        <f>IF(OR($B198="",$E198=""),"",ROUND(N($E198)*N(IFERROR(INDEX(Kosten!$M$2:$M$61,MATCH($B198,Kosten!$A$2:$A$61,0)),"")),2))</f>
        <v/>
      </c>
      <c r="H198" s="30">
        <f>IF(OR($B198="",$E198=""),"",ROUND(N($E198)*N(IFERROR(INDEX(Kosten!$J$2:$J$61,MATCH($B198,Kosten!$A$2:$A$61,0)),"")),2))</f>
        <v/>
      </c>
      <c r="I198" s="30">
        <f>IF(OR($B198="",$E198=""),"",ROUND(N($E198)*N(IFERROR(INDEX(Kosten!$K$2:$K$61,MATCH($B198,Kosten!$A$2:$A$61,0))+INDEX(Kosten!$L$2:$L$61,MATCH($B198,Kosten!$A$2:$A$61,0)),"")),2))</f>
        <v/>
      </c>
      <c r="J198" s="25" t="n"/>
    </row>
    <row r="199">
      <c r="A199" s="31" t="n"/>
      <c r="B199" s="25" t="n"/>
      <c r="C199" s="25" t="n"/>
      <c r="D199" s="25" t="n"/>
      <c r="E199" s="28" t="n"/>
      <c r="F199" s="23" t="n"/>
      <c r="G199" s="30">
        <f>IF(OR($B199="",$E199=""),"",ROUND(N($E199)*N(IFERROR(INDEX(Kosten!$M$2:$M$61,MATCH($B199,Kosten!$A$2:$A$61,0)),"")),2))</f>
        <v/>
      </c>
      <c r="H199" s="30">
        <f>IF(OR($B199="",$E199=""),"",ROUND(N($E199)*N(IFERROR(INDEX(Kosten!$J$2:$J$61,MATCH($B199,Kosten!$A$2:$A$61,0)),"")),2))</f>
        <v/>
      </c>
      <c r="I199" s="30">
        <f>IF(OR($B199="",$E199=""),"",ROUND(N($E199)*N(IFERROR(INDEX(Kosten!$K$2:$K$61,MATCH($B199,Kosten!$A$2:$A$61,0))+INDEX(Kosten!$L$2:$L$61,MATCH($B199,Kosten!$A$2:$A$61,0)),"")),2))</f>
        <v/>
      </c>
      <c r="J199" s="25" t="n"/>
    </row>
    <row r="200">
      <c r="A200" s="31" t="n"/>
      <c r="B200" s="25" t="n"/>
      <c r="C200" s="25" t="n"/>
      <c r="D200" s="25" t="n"/>
      <c r="E200" s="28" t="n"/>
      <c r="F200" s="23" t="n"/>
      <c r="G200" s="30">
        <f>IF(OR($B200="",$E200=""),"",ROUND(N($E200)*N(IFERROR(INDEX(Kosten!$M$2:$M$61,MATCH($B200,Kosten!$A$2:$A$61,0)),"")),2))</f>
        <v/>
      </c>
      <c r="H200" s="30">
        <f>IF(OR($B200="",$E200=""),"",ROUND(N($E200)*N(IFERROR(INDEX(Kosten!$J$2:$J$61,MATCH($B200,Kosten!$A$2:$A$61,0)),"")),2))</f>
        <v/>
      </c>
      <c r="I200" s="30">
        <f>IF(OR($B200="",$E200=""),"",ROUND(N($E200)*N(IFERROR(INDEX(Kosten!$K$2:$K$61,MATCH($B200,Kosten!$A$2:$A$61,0))+INDEX(Kosten!$L$2:$L$61,MATCH($B200,Kosten!$A$2:$A$61,0)),"")),2))</f>
        <v/>
      </c>
      <c r="J200" s="25" t="n"/>
    </row>
    <row r="201">
      <c r="A201" s="31" t="n"/>
      <c r="B201" s="25" t="n"/>
      <c r="C201" s="25" t="n"/>
      <c r="D201" s="25" t="n"/>
      <c r="E201" s="28" t="n"/>
      <c r="F201" s="23" t="n"/>
      <c r="G201" s="30">
        <f>IF(OR($B201="",$E201=""),"",ROUND(N($E201)*N(IFERROR(INDEX(Kosten!$M$2:$M$61,MATCH($B201,Kosten!$A$2:$A$61,0)),"")),2))</f>
        <v/>
      </c>
      <c r="H201" s="30">
        <f>IF(OR($B201="",$E201=""),"",ROUND(N($E201)*N(IFERROR(INDEX(Kosten!$J$2:$J$61,MATCH($B201,Kosten!$A$2:$A$61,0)),"")),2))</f>
        <v/>
      </c>
      <c r="I201" s="30">
        <f>IF(OR($B201="",$E201=""),"",ROUND(N($E201)*N(IFERROR(INDEX(Kosten!$K$2:$K$61,MATCH($B201,Kosten!$A$2:$A$61,0))+INDEX(Kosten!$L$2:$L$61,MATCH($B201,Kosten!$A$2:$A$61,0)),"")),2))</f>
        <v/>
      </c>
      <c r="J201" s="25" t="n"/>
    </row>
    <row r="202">
      <c r="A202" s="31" t="n"/>
      <c r="B202" s="25" t="n"/>
      <c r="C202" s="25" t="n"/>
      <c r="D202" s="25" t="n"/>
      <c r="E202" s="28" t="n"/>
      <c r="F202" s="23" t="n"/>
      <c r="G202" s="30">
        <f>IF(OR($B202="",$E202=""),"",ROUND(N($E202)*N(IFERROR(INDEX(Kosten!$M$2:$M$61,MATCH($B202,Kosten!$A$2:$A$61,0)),"")),2))</f>
        <v/>
      </c>
      <c r="H202" s="30">
        <f>IF(OR($B202="",$E202=""),"",ROUND(N($E202)*N(IFERROR(INDEX(Kosten!$J$2:$J$61,MATCH($B202,Kosten!$A$2:$A$61,0)),"")),2))</f>
        <v/>
      </c>
      <c r="I202" s="30">
        <f>IF(OR($B202="",$E202=""),"",ROUND(N($E202)*N(IFERROR(INDEX(Kosten!$K$2:$K$61,MATCH($B202,Kosten!$A$2:$A$61,0))+INDEX(Kosten!$L$2:$L$61,MATCH($B202,Kosten!$A$2:$A$61,0)),"")),2))</f>
        <v/>
      </c>
      <c r="J202" s="25" t="n"/>
    </row>
    <row r="203">
      <c r="A203" s="31" t="n"/>
      <c r="B203" s="25" t="n"/>
      <c r="C203" s="25" t="n"/>
      <c r="D203" s="25" t="n"/>
      <c r="E203" s="28" t="n"/>
      <c r="F203" s="23" t="n"/>
      <c r="G203" s="30">
        <f>IF(OR($B203="",$E203=""),"",ROUND(N($E203)*N(IFERROR(INDEX(Kosten!$M$2:$M$61,MATCH($B203,Kosten!$A$2:$A$61,0)),"")),2))</f>
        <v/>
      </c>
      <c r="H203" s="30">
        <f>IF(OR($B203="",$E203=""),"",ROUND(N($E203)*N(IFERROR(INDEX(Kosten!$J$2:$J$61,MATCH($B203,Kosten!$A$2:$A$61,0)),"")),2))</f>
        <v/>
      </c>
      <c r="I203" s="30">
        <f>IF(OR($B203="",$E203=""),"",ROUND(N($E203)*N(IFERROR(INDEX(Kosten!$K$2:$K$61,MATCH($B203,Kosten!$A$2:$A$61,0))+INDEX(Kosten!$L$2:$L$61,MATCH($B203,Kosten!$A$2:$A$61,0)),"")),2))</f>
        <v/>
      </c>
      <c r="J203" s="25" t="n"/>
    </row>
    <row r="204">
      <c r="A204" s="31" t="n"/>
      <c r="B204" s="25" t="n"/>
      <c r="C204" s="25" t="n"/>
      <c r="D204" s="25" t="n"/>
      <c r="E204" s="28" t="n"/>
      <c r="F204" s="23" t="n"/>
      <c r="G204" s="30">
        <f>IF(OR($B204="",$E204=""),"",ROUND(N($E204)*N(IFERROR(INDEX(Kosten!$M$2:$M$61,MATCH($B204,Kosten!$A$2:$A$61,0)),"")),2))</f>
        <v/>
      </c>
      <c r="H204" s="30">
        <f>IF(OR($B204="",$E204=""),"",ROUND(N($E204)*N(IFERROR(INDEX(Kosten!$J$2:$J$61,MATCH($B204,Kosten!$A$2:$A$61,0)),"")),2))</f>
        <v/>
      </c>
      <c r="I204" s="30">
        <f>IF(OR($B204="",$E204=""),"",ROUND(N($E204)*N(IFERROR(INDEX(Kosten!$K$2:$K$61,MATCH($B204,Kosten!$A$2:$A$61,0))+INDEX(Kosten!$L$2:$L$61,MATCH($B204,Kosten!$A$2:$A$61,0)),"")),2))</f>
        <v/>
      </c>
      <c r="J204" s="25" t="n"/>
    </row>
    <row r="205">
      <c r="A205" s="31" t="n"/>
      <c r="B205" s="25" t="n"/>
      <c r="C205" s="25" t="n"/>
      <c r="D205" s="25" t="n"/>
      <c r="E205" s="28" t="n"/>
      <c r="F205" s="23" t="n"/>
      <c r="G205" s="30">
        <f>IF(OR($B205="",$E205=""),"",ROUND(N($E205)*N(IFERROR(INDEX(Kosten!$M$2:$M$61,MATCH($B205,Kosten!$A$2:$A$61,0)),"")),2))</f>
        <v/>
      </c>
      <c r="H205" s="30">
        <f>IF(OR($B205="",$E205=""),"",ROUND(N($E205)*N(IFERROR(INDEX(Kosten!$J$2:$J$61,MATCH($B205,Kosten!$A$2:$A$61,0)),"")),2))</f>
        <v/>
      </c>
      <c r="I205" s="30">
        <f>IF(OR($B205="",$E205=""),"",ROUND(N($E205)*N(IFERROR(INDEX(Kosten!$K$2:$K$61,MATCH($B205,Kosten!$A$2:$A$61,0))+INDEX(Kosten!$L$2:$L$61,MATCH($B205,Kosten!$A$2:$A$61,0)),"")),2))</f>
        <v/>
      </c>
      <c r="J205" s="25" t="n"/>
    </row>
    <row r="206">
      <c r="A206" s="31" t="n"/>
      <c r="B206" s="25" t="n"/>
      <c r="C206" s="25" t="n"/>
      <c r="D206" s="25" t="n"/>
      <c r="E206" s="28" t="n"/>
      <c r="F206" s="23" t="n"/>
      <c r="G206" s="30">
        <f>IF(OR($B206="",$E206=""),"",ROUND(N($E206)*N(IFERROR(INDEX(Kosten!$M$2:$M$61,MATCH($B206,Kosten!$A$2:$A$61,0)),"")),2))</f>
        <v/>
      </c>
      <c r="H206" s="30">
        <f>IF(OR($B206="",$E206=""),"",ROUND(N($E206)*N(IFERROR(INDEX(Kosten!$J$2:$J$61,MATCH($B206,Kosten!$A$2:$A$61,0)),"")),2))</f>
        <v/>
      </c>
      <c r="I206" s="30">
        <f>IF(OR($B206="",$E206=""),"",ROUND(N($E206)*N(IFERROR(INDEX(Kosten!$K$2:$K$61,MATCH($B206,Kosten!$A$2:$A$61,0))+INDEX(Kosten!$L$2:$L$61,MATCH($B206,Kosten!$A$2:$A$61,0)),"")),2))</f>
        <v/>
      </c>
      <c r="J206" s="25" t="n"/>
    </row>
    <row r="207">
      <c r="A207" s="31" t="n"/>
      <c r="B207" s="25" t="n"/>
      <c r="C207" s="25" t="n"/>
      <c r="D207" s="25" t="n"/>
      <c r="E207" s="28" t="n"/>
      <c r="F207" s="23" t="n"/>
      <c r="G207" s="30">
        <f>IF(OR($B207="",$E207=""),"",ROUND(N($E207)*N(IFERROR(INDEX(Kosten!$M$2:$M$61,MATCH($B207,Kosten!$A$2:$A$61,0)),"")),2))</f>
        <v/>
      </c>
      <c r="H207" s="30">
        <f>IF(OR($B207="",$E207=""),"",ROUND(N($E207)*N(IFERROR(INDEX(Kosten!$J$2:$J$61,MATCH($B207,Kosten!$A$2:$A$61,0)),"")),2))</f>
        <v/>
      </c>
      <c r="I207" s="30">
        <f>IF(OR($B207="",$E207=""),"",ROUND(N($E207)*N(IFERROR(INDEX(Kosten!$K$2:$K$61,MATCH($B207,Kosten!$A$2:$A$61,0))+INDEX(Kosten!$L$2:$L$61,MATCH($B207,Kosten!$A$2:$A$61,0)),"")),2))</f>
        <v/>
      </c>
      <c r="J207" s="25" t="n"/>
    </row>
    <row r="208">
      <c r="A208" s="31" t="n"/>
      <c r="B208" s="25" t="n"/>
      <c r="C208" s="25" t="n"/>
      <c r="D208" s="25" t="n"/>
      <c r="E208" s="28" t="n"/>
      <c r="F208" s="23" t="n"/>
      <c r="G208" s="30">
        <f>IF(OR($B208="",$E208=""),"",ROUND(N($E208)*N(IFERROR(INDEX(Kosten!$M$2:$M$61,MATCH($B208,Kosten!$A$2:$A$61,0)),"")),2))</f>
        <v/>
      </c>
      <c r="H208" s="30">
        <f>IF(OR($B208="",$E208=""),"",ROUND(N($E208)*N(IFERROR(INDEX(Kosten!$J$2:$J$61,MATCH($B208,Kosten!$A$2:$A$61,0)),"")),2))</f>
        <v/>
      </c>
      <c r="I208" s="30">
        <f>IF(OR($B208="",$E208=""),"",ROUND(N($E208)*N(IFERROR(INDEX(Kosten!$K$2:$K$61,MATCH($B208,Kosten!$A$2:$A$61,0))+INDEX(Kosten!$L$2:$L$61,MATCH($B208,Kosten!$A$2:$A$61,0)),"")),2))</f>
        <v/>
      </c>
      <c r="J208" s="25" t="n"/>
    </row>
    <row r="209">
      <c r="A209" s="31" t="n"/>
      <c r="B209" s="25" t="n"/>
      <c r="C209" s="25" t="n"/>
      <c r="D209" s="25" t="n"/>
      <c r="E209" s="28" t="n"/>
      <c r="F209" s="23" t="n"/>
      <c r="G209" s="30">
        <f>IF(OR($B209="",$E209=""),"",ROUND(N($E209)*N(IFERROR(INDEX(Kosten!$M$2:$M$61,MATCH($B209,Kosten!$A$2:$A$61,0)),"")),2))</f>
        <v/>
      </c>
      <c r="H209" s="30">
        <f>IF(OR($B209="",$E209=""),"",ROUND(N($E209)*N(IFERROR(INDEX(Kosten!$J$2:$J$61,MATCH($B209,Kosten!$A$2:$A$61,0)),"")),2))</f>
        <v/>
      </c>
      <c r="I209" s="30">
        <f>IF(OR($B209="",$E209=""),"",ROUND(N($E209)*N(IFERROR(INDEX(Kosten!$K$2:$K$61,MATCH($B209,Kosten!$A$2:$A$61,0))+INDEX(Kosten!$L$2:$L$61,MATCH($B209,Kosten!$A$2:$A$61,0)),"")),2))</f>
        <v/>
      </c>
      <c r="J209" s="25" t="n"/>
    </row>
    <row r="210">
      <c r="A210" s="31" t="n"/>
      <c r="B210" s="25" t="n"/>
      <c r="C210" s="25" t="n"/>
      <c r="D210" s="25" t="n"/>
      <c r="E210" s="28" t="n"/>
      <c r="F210" s="23" t="n"/>
      <c r="G210" s="30">
        <f>IF(OR($B210="",$E210=""),"",ROUND(N($E210)*N(IFERROR(INDEX(Kosten!$M$2:$M$61,MATCH($B210,Kosten!$A$2:$A$61,0)),"")),2))</f>
        <v/>
      </c>
      <c r="H210" s="30">
        <f>IF(OR($B210="",$E210=""),"",ROUND(N($E210)*N(IFERROR(INDEX(Kosten!$J$2:$J$61,MATCH($B210,Kosten!$A$2:$A$61,0)),"")),2))</f>
        <v/>
      </c>
      <c r="I210" s="30">
        <f>IF(OR($B210="",$E210=""),"",ROUND(N($E210)*N(IFERROR(INDEX(Kosten!$K$2:$K$61,MATCH($B210,Kosten!$A$2:$A$61,0))+INDEX(Kosten!$L$2:$L$61,MATCH($B210,Kosten!$A$2:$A$61,0)),"")),2))</f>
        <v/>
      </c>
      <c r="J210" s="25" t="n"/>
    </row>
    <row r="211">
      <c r="A211" s="31" t="n"/>
      <c r="B211" s="25" t="n"/>
      <c r="C211" s="25" t="n"/>
      <c r="D211" s="25" t="n"/>
      <c r="E211" s="28" t="n"/>
      <c r="F211" s="23" t="n"/>
      <c r="G211" s="30">
        <f>IF(OR($B211="",$E211=""),"",ROUND(N($E211)*N(IFERROR(INDEX(Kosten!$M$2:$M$61,MATCH($B211,Kosten!$A$2:$A$61,0)),"")),2))</f>
        <v/>
      </c>
      <c r="H211" s="30">
        <f>IF(OR($B211="",$E211=""),"",ROUND(N($E211)*N(IFERROR(INDEX(Kosten!$J$2:$J$61,MATCH($B211,Kosten!$A$2:$A$61,0)),"")),2))</f>
        <v/>
      </c>
      <c r="I211" s="30">
        <f>IF(OR($B211="",$E211=""),"",ROUND(N($E211)*N(IFERROR(INDEX(Kosten!$K$2:$K$61,MATCH($B211,Kosten!$A$2:$A$61,0))+INDEX(Kosten!$L$2:$L$61,MATCH($B211,Kosten!$A$2:$A$61,0)),"")),2))</f>
        <v/>
      </c>
      <c r="J211" s="25" t="n"/>
    </row>
    <row r="212">
      <c r="A212" s="31" t="n"/>
      <c r="B212" s="25" t="n"/>
      <c r="C212" s="25" t="n"/>
      <c r="D212" s="25" t="n"/>
      <c r="E212" s="28" t="n"/>
      <c r="F212" s="23" t="n"/>
      <c r="G212" s="30">
        <f>IF(OR($B212="",$E212=""),"",ROUND(N($E212)*N(IFERROR(INDEX(Kosten!$M$2:$M$61,MATCH($B212,Kosten!$A$2:$A$61,0)),"")),2))</f>
        <v/>
      </c>
      <c r="H212" s="30">
        <f>IF(OR($B212="",$E212=""),"",ROUND(N($E212)*N(IFERROR(INDEX(Kosten!$J$2:$J$61,MATCH($B212,Kosten!$A$2:$A$61,0)),"")),2))</f>
        <v/>
      </c>
      <c r="I212" s="30">
        <f>IF(OR($B212="",$E212=""),"",ROUND(N($E212)*N(IFERROR(INDEX(Kosten!$K$2:$K$61,MATCH($B212,Kosten!$A$2:$A$61,0))+INDEX(Kosten!$L$2:$L$61,MATCH($B212,Kosten!$A$2:$A$61,0)),"")),2))</f>
        <v/>
      </c>
      <c r="J212" s="25" t="n"/>
    </row>
    <row r="213">
      <c r="A213" s="31" t="n"/>
      <c r="B213" s="25" t="n"/>
      <c r="C213" s="25" t="n"/>
      <c r="D213" s="25" t="n"/>
      <c r="E213" s="28" t="n"/>
      <c r="F213" s="23" t="n"/>
      <c r="G213" s="30">
        <f>IF(OR($B213="",$E213=""),"",ROUND(N($E213)*N(IFERROR(INDEX(Kosten!$M$2:$M$61,MATCH($B213,Kosten!$A$2:$A$61,0)),"")),2))</f>
        <v/>
      </c>
      <c r="H213" s="30">
        <f>IF(OR($B213="",$E213=""),"",ROUND(N($E213)*N(IFERROR(INDEX(Kosten!$J$2:$J$61,MATCH($B213,Kosten!$A$2:$A$61,0)),"")),2))</f>
        <v/>
      </c>
      <c r="I213" s="30">
        <f>IF(OR($B213="",$E213=""),"",ROUND(N($E213)*N(IFERROR(INDEX(Kosten!$K$2:$K$61,MATCH($B213,Kosten!$A$2:$A$61,0))+INDEX(Kosten!$L$2:$L$61,MATCH($B213,Kosten!$A$2:$A$61,0)),"")),2))</f>
        <v/>
      </c>
      <c r="J213" s="25" t="n"/>
    </row>
    <row r="214">
      <c r="A214" s="31" t="n"/>
      <c r="B214" s="25" t="n"/>
      <c r="C214" s="25" t="n"/>
      <c r="D214" s="25" t="n"/>
      <c r="E214" s="28" t="n"/>
      <c r="F214" s="23" t="n"/>
      <c r="G214" s="30">
        <f>IF(OR($B214="",$E214=""),"",ROUND(N($E214)*N(IFERROR(INDEX(Kosten!$M$2:$M$61,MATCH($B214,Kosten!$A$2:$A$61,0)),"")),2))</f>
        <v/>
      </c>
      <c r="H214" s="30">
        <f>IF(OR($B214="",$E214=""),"",ROUND(N($E214)*N(IFERROR(INDEX(Kosten!$J$2:$J$61,MATCH($B214,Kosten!$A$2:$A$61,0)),"")),2))</f>
        <v/>
      </c>
      <c r="I214" s="30">
        <f>IF(OR($B214="",$E214=""),"",ROUND(N($E214)*N(IFERROR(INDEX(Kosten!$K$2:$K$61,MATCH($B214,Kosten!$A$2:$A$61,0))+INDEX(Kosten!$L$2:$L$61,MATCH($B214,Kosten!$A$2:$A$61,0)),"")),2))</f>
        <v/>
      </c>
      <c r="J214" s="25" t="n"/>
    </row>
    <row r="215">
      <c r="A215" s="31" t="n"/>
      <c r="B215" s="25" t="n"/>
      <c r="C215" s="25" t="n"/>
      <c r="D215" s="25" t="n"/>
      <c r="E215" s="28" t="n"/>
      <c r="F215" s="23" t="n"/>
      <c r="G215" s="30">
        <f>IF(OR($B215="",$E215=""),"",ROUND(N($E215)*N(IFERROR(INDEX(Kosten!$M$2:$M$61,MATCH($B215,Kosten!$A$2:$A$61,0)),"")),2))</f>
        <v/>
      </c>
      <c r="H215" s="30">
        <f>IF(OR($B215="",$E215=""),"",ROUND(N($E215)*N(IFERROR(INDEX(Kosten!$J$2:$J$61,MATCH($B215,Kosten!$A$2:$A$61,0)),"")),2))</f>
        <v/>
      </c>
      <c r="I215" s="30">
        <f>IF(OR($B215="",$E215=""),"",ROUND(N($E215)*N(IFERROR(INDEX(Kosten!$K$2:$K$61,MATCH($B215,Kosten!$A$2:$A$61,0))+INDEX(Kosten!$L$2:$L$61,MATCH($B215,Kosten!$A$2:$A$61,0)),"")),2))</f>
        <v/>
      </c>
      <c r="J215" s="25" t="n"/>
    </row>
    <row r="216">
      <c r="A216" s="31" t="n"/>
      <c r="B216" s="25" t="n"/>
      <c r="C216" s="25" t="n"/>
      <c r="D216" s="25" t="n"/>
      <c r="E216" s="28" t="n"/>
      <c r="F216" s="23" t="n"/>
      <c r="G216" s="30">
        <f>IF(OR($B216="",$E216=""),"",ROUND(N($E216)*N(IFERROR(INDEX(Kosten!$M$2:$M$61,MATCH($B216,Kosten!$A$2:$A$61,0)),"")),2))</f>
        <v/>
      </c>
      <c r="H216" s="30">
        <f>IF(OR($B216="",$E216=""),"",ROUND(N($E216)*N(IFERROR(INDEX(Kosten!$J$2:$J$61,MATCH($B216,Kosten!$A$2:$A$61,0)),"")),2))</f>
        <v/>
      </c>
      <c r="I216" s="30">
        <f>IF(OR($B216="",$E216=""),"",ROUND(N($E216)*N(IFERROR(INDEX(Kosten!$K$2:$K$61,MATCH($B216,Kosten!$A$2:$A$61,0))+INDEX(Kosten!$L$2:$L$61,MATCH($B216,Kosten!$A$2:$A$61,0)),"")),2))</f>
        <v/>
      </c>
      <c r="J216" s="25" t="n"/>
    </row>
    <row r="217">
      <c r="A217" s="31" t="n"/>
      <c r="B217" s="25" t="n"/>
      <c r="C217" s="25" t="n"/>
      <c r="D217" s="25" t="n"/>
      <c r="E217" s="28" t="n"/>
      <c r="F217" s="23" t="n"/>
      <c r="G217" s="30">
        <f>IF(OR($B217="",$E217=""),"",ROUND(N($E217)*N(IFERROR(INDEX(Kosten!$M$2:$M$61,MATCH($B217,Kosten!$A$2:$A$61,0)),"")),2))</f>
        <v/>
      </c>
      <c r="H217" s="30">
        <f>IF(OR($B217="",$E217=""),"",ROUND(N($E217)*N(IFERROR(INDEX(Kosten!$J$2:$J$61,MATCH($B217,Kosten!$A$2:$A$61,0)),"")),2))</f>
        <v/>
      </c>
      <c r="I217" s="30">
        <f>IF(OR($B217="",$E217=""),"",ROUND(N($E217)*N(IFERROR(INDEX(Kosten!$K$2:$K$61,MATCH($B217,Kosten!$A$2:$A$61,0))+INDEX(Kosten!$L$2:$L$61,MATCH($B217,Kosten!$A$2:$A$61,0)),"")),2))</f>
        <v/>
      </c>
      <c r="J217" s="25" t="n"/>
    </row>
    <row r="218">
      <c r="A218" s="31" t="n"/>
      <c r="B218" s="25" t="n"/>
      <c r="C218" s="25" t="n"/>
      <c r="D218" s="25" t="n"/>
      <c r="E218" s="28" t="n"/>
      <c r="F218" s="23" t="n"/>
      <c r="G218" s="30">
        <f>IF(OR($B218="",$E218=""),"",ROUND(N($E218)*N(IFERROR(INDEX(Kosten!$M$2:$M$61,MATCH($B218,Kosten!$A$2:$A$61,0)),"")),2))</f>
        <v/>
      </c>
      <c r="H218" s="30">
        <f>IF(OR($B218="",$E218=""),"",ROUND(N($E218)*N(IFERROR(INDEX(Kosten!$J$2:$J$61,MATCH($B218,Kosten!$A$2:$A$61,0)),"")),2))</f>
        <v/>
      </c>
      <c r="I218" s="30">
        <f>IF(OR($B218="",$E218=""),"",ROUND(N($E218)*N(IFERROR(INDEX(Kosten!$K$2:$K$61,MATCH($B218,Kosten!$A$2:$A$61,0))+INDEX(Kosten!$L$2:$L$61,MATCH($B218,Kosten!$A$2:$A$61,0)),"")),2))</f>
        <v/>
      </c>
      <c r="J218" s="25" t="n"/>
    </row>
    <row r="219">
      <c r="A219" s="31" t="n"/>
      <c r="B219" s="25" t="n"/>
      <c r="C219" s="25" t="n"/>
      <c r="D219" s="25" t="n"/>
      <c r="E219" s="28" t="n"/>
      <c r="F219" s="23" t="n"/>
      <c r="G219" s="30">
        <f>IF(OR($B219="",$E219=""),"",ROUND(N($E219)*N(IFERROR(INDEX(Kosten!$M$2:$M$61,MATCH($B219,Kosten!$A$2:$A$61,0)),"")),2))</f>
        <v/>
      </c>
      <c r="H219" s="30">
        <f>IF(OR($B219="",$E219=""),"",ROUND(N($E219)*N(IFERROR(INDEX(Kosten!$J$2:$J$61,MATCH($B219,Kosten!$A$2:$A$61,0)),"")),2))</f>
        <v/>
      </c>
      <c r="I219" s="30">
        <f>IF(OR($B219="",$E219=""),"",ROUND(N($E219)*N(IFERROR(INDEX(Kosten!$K$2:$K$61,MATCH($B219,Kosten!$A$2:$A$61,0))+INDEX(Kosten!$L$2:$L$61,MATCH($B219,Kosten!$A$2:$A$61,0)),"")),2))</f>
        <v/>
      </c>
      <c r="J219" s="25" t="n"/>
    </row>
    <row r="220">
      <c r="A220" s="31" t="n"/>
      <c r="B220" s="25" t="n"/>
      <c r="C220" s="25" t="n"/>
      <c r="D220" s="25" t="n"/>
      <c r="E220" s="28" t="n"/>
      <c r="F220" s="23" t="n"/>
      <c r="G220" s="30">
        <f>IF(OR($B220="",$E220=""),"",ROUND(N($E220)*N(IFERROR(INDEX(Kosten!$M$2:$M$61,MATCH($B220,Kosten!$A$2:$A$61,0)),"")),2))</f>
        <v/>
      </c>
      <c r="H220" s="30">
        <f>IF(OR($B220="",$E220=""),"",ROUND(N($E220)*N(IFERROR(INDEX(Kosten!$J$2:$J$61,MATCH($B220,Kosten!$A$2:$A$61,0)),"")),2))</f>
        <v/>
      </c>
      <c r="I220" s="30">
        <f>IF(OR($B220="",$E220=""),"",ROUND(N($E220)*N(IFERROR(INDEX(Kosten!$K$2:$K$61,MATCH($B220,Kosten!$A$2:$A$61,0))+INDEX(Kosten!$L$2:$L$61,MATCH($B220,Kosten!$A$2:$A$61,0)),"")),2))</f>
        <v/>
      </c>
      <c r="J220" s="25" t="n"/>
    </row>
    <row r="221">
      <c r="A221" s="31" t="n"/>
      <c r="B221" s="25" t="n"/>
      <c r="C221" s="25" t="n"/>
      <c r="D221" s="25" t="n"/>
      <c r="E221" s="28" t="n"/>
      <c r="F221" s="23" t="n"/>
      <c r="G221" s="30">
        <f>IF(OR($B221="",$E221=""),"",ROUND(N($E221)*N(IFERROR(INDEX(Kosten!$M$2:$M$61,MATCH($B221,Kosten!$A$2:$A$61,0)),"")),2))</f>
        <v/>
      </c>
      <c r="H221" s="30">
        <f>IF(OR($B221="",$E221=""),"",ROUND(N($E221)*N(IFERROR(INDEX(Kosten!$J$2:$J$61,MATCH($B221,Kosten!$A$2:$A$61,0)),"")),2))</f>
        <v/>
      </c>
      <c r="I221" s="30">
        <f>IF(OR($B221="",$E221=""),"",ROUND(N($E221)*N(IFERROR(INDEX(Kosten!$K$2:$K$61,MATCH($B221,Kosten!$A$2:$A$61,0))+INDEX(Kosten!$L$2:$L$61,MATCH($B221,Kosten!$A$2:$A$61,0)),"")),2))</f>
        <v/>
      </c>
      <c r="J221" s="25" t="n"/>
    </row>
    <row r="222">
      <c r="A222" s="31" t="n"/>
      <c r="B222" s="25" t="n"/>
      <c r="C222" s="25" t="n"/>
      <c r="D222" s="25" t="n"/>
      <c r="E222" s="28" t="n"/>
      <c r="F222" s="23" t="n"/>
      <c r="G222" s="30">
        <f>IF(OR($B222="",$E222=""),"",ROUND(N($E222)*N(IFERROR(INDEX(Kosten!$M$2:$M$61,MATCH($B222,Kosten!$A$2:$A$61,0)),"")),2))</f>
        <v/>
      </c>
      <c r="H222" s="30">
        <f>IF(OR($B222="",$E222=""),"",ROUND(N($E222)*N(IFERROR(INDEX(Kosten!$J$2:$J$61,MATCH($B222,Kosten!$A$2:$A$61,0)),"")),2))</f>
        <v/>
      </c>
      <c r="I222" s="30">
        <f>IF(OR($B222="",$E222=""),"",ROUND(N($E222)*N(IFERROR(INDEX(Kosten!$K$2:$K$61,MATCH($B222,Kosten!$A$2:$A$61,0))+INDEX(Kosten!$L$2:$L$61,MATCH($B222,Kosten!$A$2:$A$61,0)),"")),2))</f>
        <v/>
      </c>
      <c r="J222" s="25" t="n"/>
    </row>
    <row r="223">
      <c r="A223" s="31" t="n"/>
      <c r="B223" s="25" t="n"/>
      <c r="C223" s="25" t="n"/>
      <c r="D223" s="25" t="n"/>
      <c r="E223" s="28" t="n"/>
      <c r="F223" s="23" t="n"/>
      <c r="G223" s="30">
        <f>IF(OR($B223="",$E223=""),"",ROUND(N($E223)*N(IFERROR(INDEX(Kosten!$M$2:$M$61,MATCH($B223,Kosten!$A$2:$A$61,0)),"")),2))</f>
        <v/>
      </c>
      <c r="H223" s="30">
        <f>IF(OR($B223="",$E223=""),"",ROUND(N($E223)*N(IFERROR(INDEX(Kosten!$J$2:$J$61,MATCH($B223,Kosten!$A$2:$A$61,0)),"")),2))</f>
        <v/>
      </c>
      <c r="I223" s="30">
        <f>IF(OR($B223="",$E223=""),"",ROUND(N($E223)*N(IFERROR(INDEX(Kosten!$K$2:$K$61,MATCH($B223,Kosten!$A$2:$A$61,0))+INDEX(Kosten!$L$2:$L$61,MATCH($B223,Kosten!$A$2:$A$61,0)),"")),2))</f>
        <v/>
      </c>
      <c r="J223" s="25" t="n"/>
    </row>
    <row r="224">
      <c r="A224" s="31" t="n"/>
      <c r="B224" s="25" t="n"/>
      <c r="C224" s="25" t="n"/>
      <c r="D224" s="25" t="n"/>
      <c r="E224" s="28" t="n"/>
      <c r="F224" s="23" t="n"/>
      <c r="G224" s="30">
        <f>IF(OR($B224="",$E224=""),"",ROUND(N($E224)*N(IFERROR(INDEX(Kosten!$M$2:$M$61,MATCH($B224,Kosten!$A$2:$A$61,0)),"")),2))</f>
        <v/>
      </c>
      <c r="H224" s="30">
        <f>IF(OR($B224="",$E224=""),"",ROUND(N($E224)*N(IFERROR(INDEX(Kosten!$J$2:$J$61,MATCH($B224,Kosten!$A$2:$A$61,0)),"")),2))</f>
        <v/>
      </c>
      <c r="I224" s="30">
        <f>IF(OR($B224="",$E224=""),"",ROUND(N($E224)*N(IFERROR(INDEX(Kosten!$K$2:$K$61,MATCH($B224,Kosten!$A$2:$A$61,0))+INDEX(Kosten!$L$2:$L$61,MATCH($B224,Kosten!$A$2:$A$61,0)),"")),2))</f>
        <v/>
      </c>
      <c r="J224" s="25" t="n"/>
    </row>
    <row r="225">
      <c r="A225" s="31" t="n"/>
      <c r="B225" s="25" t="n"/>
      <c r="C225" s="25" t="n"/>
      <c r="D225" s="25" t="n"/>
      <c r="E225" s="28" t="n"/>
      <c r="F225" s="23" t="n"/>
      <c r="G225" s="30">
        <f>IF(OR($B225="",$E225=""),"",ROUND(N($E225)*N(IFERROR(INDEX(Kosten!$M$2:$M$61,MATCH($B225,Kosten!$A$2:$A$61,0)),"")),2))</f>
        <v/>
      </c>
      <c r="H225" s="30">
        <f>IF(OR($B225="",$E225=""),"",ROUND(N($E225)*N(IFERROR(INDEX(Kosten!$J$2:$J$61,MATCH($B225,Kosten!$A$2:$A$61,0)),"")),2))</f>
        <v/>
      </c>
      <c r="I225" s="30">
        <f>IF(OR($B225="",$E225=""),"",ROUND(N($E225)*N(IFERROR(INDEX(Kosten!$K$2:$K$61,MATCH($B225,Kosten!$A$2:$A$61,0))+INDEX(Kosten!$L$2:$L$61,MATCH($B225,Kosten!$A$2:$A$61,0)),"")),2))</f>
        <v/>
      </c>
      <c r="J225" s="25" t="n"/>
    </row>
    <row r="226">
      <c r="A226" s="31" t="n"/>
      <c r="B226" s="25" t="n"/>
      <c r="C226" s="25" t="n"/>
      <c r="D226" s="25" t="n"/>
      <c r="E226" s="28" t="n"/>
      <c r="F226" s="23" t="n"/>
      <c r="G226" s="30">
        <f>IF(OR($B226="",$E226=""),"",ROUND(N($E226)*N(IFERROR(INDEX(Kosten!$M$2:$M$61,MATCH($B226,Kosten!$A$2:$A$61,0)),"")),2))</f>
        <v/>
      </c>
      <c r="H226" s="30">
        <f>IF(OR($B226="",$E226=""),"",ROUND(N($E226)*N(IFERROR(INDEX(Kosten!$J$2:$J$61,MATCH($B226,Kosten!$A$2:$A$61,0)),"")),2))</f>
        <v/>
      </c>
      <c r="I226" s="30">
        <f>IF(OR($B226="",$E226=""),"",ROUND(N($E226)*N(IFERROR(INDEX(Kosten!$K$2:$K$61,MATCH($B226,Kosten!$A$2:$A$61,0))+INDEX(Kosten!$L$2:$L$61,MATCH($B226,Kosten!$A$2:$A$61,0)),"")),2))</f>
        <v/>
      </c>
      <c r="J226" s="25" t="n"/>
    </row>
    <row r="227">
      <c r="A227" s="31" t="n"/>
      <c r="B227" s="25" t="n"/>
      <c r="C227" s="25" t="n"/>
      <c r="D227" s="25" t="n"/>
      <c r="E227" s="28" t="n"/>
      <c r="F227" s="23" t="n"/>
      <c r="G227" s="30">
        <f>IF(OR($B227="",$E227=""),"",ROUND(N($E227)*N(IFERROR(INDEX(Kosten!$M$2:$M$61,MATCH($B227,Kosten!$A$2:$A$61,0)),"")),2))</f>
        <v/>
      </c>
      <c r="H227" s="30">
        <f>IF(OR($B227="",$E227=""),"",ROUND(N($E227)*N(IFERROR(INDEX(Kosten!$J$2:$J$61,MATCH($B227,Kosten!$A$2:$A$61,0)),"")),2))</f>
        <v/>
      </c>
      <c r="I227" s="30">
        <f>IF(OR($B227="",$E227=""),"",ROUND(N($E227)*N(IFERROR(INDEX(Kosten!$K$2:$K$61,MATCH($B227,Kosten!$A$2:$A$61,0))+INDEX(Kosten!$L$2:$L$61,MATCH($B227,Kosten!$A$2:$A$61,0)),"")),2))</f>
        <v/>
      </c>
      <c r="J227" s="25" t="n"/>
    </row>
    <row r="228">
      <c r="A228" s="31" t="n"/>
      <c r="B228" s="25" t="n"/>
      <c r="C228" s="25" t="n"/>
      <c r="D228" s="25" t="n"/>
      <c r="E228" s="28" t="n"/>
      <c r="F228" s="23" t="n"/>
      <c r="G228" s="30">
        <f>IF(OR($B228="",$E228=""),"",ROUND(N($E228)*N(IFERROR(INDEX(Kosten!$M$2:$M$61,MATCH($B228,Kosten!$A$2:$A$61,0)),"")),2))</f>
        <v/>
      </c>
      <c r="H228" s="30">
        <f>IF(OR($B228="",$E228=""),"",ROUND(N($E228)*N(IFERROR(INDEX(Kosten!$J$2:$J$61,MATCH($B228,Kosten!$A$2:$A$61,0)),"")),2))</f>
        <v/>
      </c>
      <c r="I228" s="30">
        <f>IF(OR($B228="",$E228=""),"",ROUND(N($E228)*N(IFERROR(INDEX(Kosten!$K$2:$K$61,MATCH($B228,Kosten!$A$2:$A$61,0))+INDEX(Kosten!$L$2:$L$61,MATCH($B228,Kosten!$A$2:$A$61,0)),"")),2))</f>
        <v/>
      </c>
      <c r="J228" s="25" t="n"/>
    </row>
    <row r="229">
      <c r="A229" s="31" t="n"/>
      <c r="B229" s="25" t="n"/>
      <c r="C229" s="25" t="n"/>
      <c r="D229" s="25" t="n"/>
      <c r="E229" s="28" t="n"/>
      <c r="F229" s="23" t="n"/>
      <c r="G229" s="30">
        <f>IF(OR($B229="",$E229=""),"",ROUND(N($E229)*N(IFERROR(INDEX(Kosten!$M$2:$M$61,MATCH($B229,Kosten!$A$2:$A$61,0)),"")),2))</f>
        <v/>
      </c>
      <c r="H229" s="30">
        <f>IF(OR($B229="",$E229=""),"",ROUND(N($E229)*N(IFERROR(INDEX(Kosten!$J$2:$J$61,MATCH($B229,Kosten!$A$2:$A$61,0)),"")),2))</f>
        <v/>
      </c>
      <c r="I229" s="30">
        <f>IF(OR($B229="",$E229=""),"",ROUND(N($E229)*N(IFERROR(INDEX(Kosten!$K$2:$K$61,MATCH($B229,Kosten!$A$2:$A$61,0))+INDEX(Kosten!$L$2:$L$61,MATCH($B229,Kosten!$A$2:$A$61,0)),"")),2))</f>
        <v/>
      </c>
      <c r="J229" s="25" t="n"/>
    </row>
    <row r="230">
      <c r="A230" s="31" t="n"/>
      <c r="B230" s="25" t="n"/>
      <c r="C230" s="25" t="n"/>
      <c r="D230" s="25" t="n"/>
      <c r="E230" s="28" t="n"/>
      <c r="F230" s="23" t="n"/>
      <c r="G230" s="30">
        <f>IF(OR($B230="",$E230=""),"",ROUND(N($E230)*N(IFERROR(INDEX(Kosten!$M$2:$M$61,MATCH($B230,Kosten!$A$2:$A$61,0)),"")),2))</f>
        <v/>
      </c>
      <c r="H230" s="30">
        <f>IF(OR($B230="",$E230=""),"",ROUND(N($E230)*N(IFERROR(INDEX(Kosten!$J$2:$J$61,MATCH($B230,Kosten!$A$2:$A$61,0)),"")),2))</f>
        <v/>
      </c>
      <c r="I230" s="30">
        <f>IF(OR($B230="",$E230=""),"",ROUND(N($E230)*N(IFERROR(INDEX(Kosten!$K$2:$K$61,MATCH($B230,Kosten!$A$2:$A$61,0))+INDEX(Kosten!$L$2:$L$61,MATCH($B230,Kosten!$A$2:$A$61,0)),"")),2))</f>
        <v/>
      </c>
      <c r="J230" s="25" t="n"/>
    </row>
    <row r="231">
      <c r="A231" s="31" t="n"/>
      <c r="B231" s="25" t="n"/>
      <c r="C231" s="25" t="n"/>
      <c r="D231" s="25" t="n"/>
      <c r="E231" s="28" t="n"/>
      <c r="F231" s="23" t="n"/>
      <c r="G231" s="30">
        <f>IF(OR($B231="",$E231=""),"",ROUND(N($E231)*N(IFERROR(INDEX(Kosten!$M$2:$M$61,MATCH($B231,Kosten!$A$2:$A$61,0)),"")),2))</f>
        <v/>
      </c>
      <c r="H231" s="30">
        <f>IF(OR($B231="",$E231=""),"",ROUND(N($E231)*N(IFERROR(INDEX(Kosten!$J$2:$J$61,MATCH($B231,Kosten!$A$2:$A$61,0)),"")),2))</f>
        <v/>
      </c>
      <c r="I231" s="30">
        <f>IF(OR($B231="",$E231=""),"",ROUND(N($E231)*N(IFERROR(INDEX(Kosten!$K$2:$K$61,MATCH($B231,Kosten!$A$2:$A$61,0))+INDEX(Kosten!$L$2:$L$61,MATCH($B231,Kosten!$A$2:$A$61,0)),"")),2))</f>
        <v/>
      </c>
      <c r="J231" s="25" t="n"/>
    </row>
    <row r="232">
      <c r="A232" s="31" t="n"/>
      <c r="B232" s="25" t="n"/>
      <c r="C232" s="25" t="n"/>
      <c r="D232" s="25" t="n"/>
      <c r="E232" s="28" t="n"/>
      <c r="F232" s="23" t="n"/>
      <c r="G232" s="30">
        <f>IF(OR($B232="",$E232=""),"",ROUND(N($E232)*N(IFERROR(INDEX(Kosten!$M$2:$M$61,MATCH($B232,Kosten!$A$2:$A$61,0)),"")),2))</f>
        <v/>
      </c>
      <c r="H232" s="30">
        <f>IF(OR($B232="",$E232=""),"",ROUND(N($E232)*N(IFERROR(INDEX(Kosten!$J$2:$J$61,MATCH($B232,Kosten!$A$2:$A$61,0)),"")),2))</f>
        <v/>
      </c>
      <c r="I232" s="30">
        <f>IF(OR($B232="",$E232=""),"",ROUND(N($E232)*N(IFERROR(INDEX(Kosten!$K$2:$K$61,MATCH($B232,Kosten!$A$2:$A$61,0))+INDEX(Kosten!$L$2:$L$61,MATCH($B232,Kosten!$A$2:$A$61,0)),"")),2))</f>
        <v/>
      </c>
      <c r="J232" s="25" t="n"/>
    </row>
    <row r="233">
      <c r="A233" s="31" t="n"/>
      <c r="B233" s="25" t="n"/>
      <c r="C233" s="25" t="n"/>
      <c r="D233" s="25" t="n"/>
      <c r="E233" s="28" t="n"/>
      <c r="F233" s="23" t="n"/>
      <c r="G233" s="30">
        <f>IF(OR($B233="",$E233=""),"",ROUND(N($E233)*N(IFERROR(INDEX(Kosten!$M$2:$M$61,MATCH($B233,Kosten!$A$2:$A$61,0)),"")),2))</f>
        <v/>
      </c>
      <c r="H233" s="30">
        <f>IF(OR($B233="",$E233=""),"",ROUND(N($E233)*N(IFERROR(INDEX(Kosten!$J$2:$J$61,MATCH($B233,Kosten!$A$2:$A$61,0)),"")),2))</f>
        <v/>
      </c>
      <c r="I233" s="30">
        <f>IF(OR($B233="",$E233=""),"",ROUND(N($E233)*N(IFERROR(INDEX(Kosten!$K$2:$K$61,MATCH($B233,Kosten!$A$2:$A$61,0))+INDEX(Kosten!$L$2:$L$61,MATCH($B233,Kosten!$A$2:$A$61,0)),"")),2))</f>
        <v/>
      </c>
      <c r="J233" s="25" t="n"/>
    </row>
    <row r="234">
      <c r="A234" s="31" t="n"/>
      <c r="B234" s="25" t="n"/>
      <c r="C234" s="25" t="n"/>
      <c r="D234" s="25" t="n"/>
      <c r="E234" s="28" t="n"/>
      <c r="F234" s="23" t="n"/>
      <c r="G234" s="30">
        <f>IF(OR($B234="",$E234=""),"",ROUND(N($E234)*N(IFERROR(INDEX(Kosten!$M$2:$M$61,MATCH($B234,Kosten!$A$2:$A$61,0)),"")),2))</f>
        <v/>
      </c>
      <c r="H234" s="30">
        <f>IF(OR($B234="",$E234=""),"",ROUND(N($E234)*N(IFERROR(INDEX(Kosten!$J$2:$J$61,MATCH($B234,Kosten!$A$2:$A$61,0)),"")),2))</f>
        <v/>
      </c>
      <c r="I234" s="30">
        <f>IF(OR($B234="",$E234=""),"",ROUND(N($E234)*N(IFERROR(INDEX(Kosten!$K$2:$K$61,MATCH($B234,Kosten!$A$2:$A$61,0))+INDEX(Kosten!$L$2:$L$61,MATCH($B234,Kosten!$A$2:$A$61,0)),"")),2))</f>
        <v/>
      </c>
      <c r="J234" s="25" t="n"/>
    </row>
    <row r="235">
      <c r="A235" s="31" t="n"/>
      <c r="B235" s="25" t="n"/>
      <c r="C235" s="25" t="n"/>
      <c r="D235" s="25" t="n"/>
      <c r="E235" s="28" t="n"/>
      <c r="F235" s="23" t="n"/>
      <c r="G235" s="30">
        <f>IF(OR($B235="",$E235=""),"",ROUND(N($E235)*N(IFERROR(INDEX(Kosten!$M$2:$M$61,MATCH($B235,Kosten!$A$2:$A$61,0)),"")),2))</f>
        <v/>
      </c>
      <c r="H235" s="30">
        <f>IF(OR($B235="",$E235=""),"",ROUND(N($E235)*N(IFERROR(INDEX(Kosten!$J$2:$J$61,MATCH($B235,Kosten!$A$2:$A$61,0)),"")),2))</f>
        <v/>
      </c>
      <c r="I235" s="30">
        <f>IF(OR($B235="",$E235=""),"",ROUND(N($E235)*N(IFERROR(INDEX(Kosten!$K$2:$K$61,MATCH($B235,Kosten!$A$2:$A$61,0))+INDEX(Kosten!$L$2:$L$61,MATCH($B235,Kosten!$A$2:$A$61,0)),"")),2))</f>
        <v/>
      </c>
      <c r="J235" s="25" t="n"/>
    </row>
    <row r="236">
      <c r="A236" s="31" t="n"/>
      <c r="B236" s="25" t="n"/>
      <c r="C236" s="25" t="n"/>
      <c r="D236" s="25" t="n"/>
      <c r="E236" s="28" t="n"/>
      <c r="F236" s="23" t="n"/>
      <c r="G236" s="30">
        <f>IF(OR($B236="",$E236=""),"",ROUND(N($E236)*N(IFERROR(INDEX(Kosten!$M$2:$M$61,MATCH($B236,Kosten!$A$2:$A$61,0)),"")),2))</f>
        <v/>
      </c>
      <c r="H236" s="30">
        <f>IF(OR($B236="",$E236=""),"",ROUND(N($E236)*N(IFERROR(INDEX(Kosten!$J$2:$J$61,MATCH($B236,Kosten!$A$2:$A$61,0)),"")),2))</f>
        <v/>
      </c>
      <c r="I236" s="30">
        <f>IF(OR($B236="",$E236=""),"",ROUND(N($E236)*N(IFERROR(INDEX(Kosten!$K$2:$K$61,MATCH($B236,Kosten!$A$2:$A$61,0))+INDEX(Kosten!$L$2:$L$61,MATCH($B236,Kosten!$A$2:$A$61,0)),"")),2))</f>
        <v/>
      </c>
      <c r="J236" s="25" t="n"/>
    </row>
    <row r="237">
      <c r="A237" s="31" t="n"/>
      <c r="B237" s="25" t="n"/>
      <c r="C237" s="25" t="n"/>
      <c r="D237" s="25" t="n"/>
      <c r="E237" s="28" t="n"/>
      <c r="F237" s="23" t="n"/>
      <c r="G237" s="30">
        <f>IF(OR($B237="",$E237=""),"",ROUND(N($E237)*N(IFERROR(INDEX(Kosten!$M$2:$M$61,MATCH($B237,Kosten!$A$2:$A$61,0)),"")),2))</f>
        <v/>
      </c>
      <c r="H237" s="30">
        <f>IF(OR($B237="",$E237=""),"",ROUND(N($E237)*N(IFERROR(INDEX(Kosten!$J$2:$J$61,MATCH($B237,Kosten!$A$2:$A$61,0)),"")),2))</f>
        <v/>
      </c>
      <c r="I237" s="30">
        <f>IF(OR($B237="",$E237=""),"",ROUND(N($E237)*N(IFERROR(INDEX(Kosten!$K$2:$K$61,MATCH($B237,Kosten!$A$2:$A$61,0))+INDEX(Kosten!$L$2:$L$61,MATCH($B237,Kosten!$A$2:$A$61,0)),"")),2))</f>
        <v/>
      </c>
      <c r="J237" s="25" t="n"/>
    </row>
    <row r="238">
      <c r="A238" s="31" t="n"/>
      <c r="B238" s="25" t="n"/>
      <c r="C238" s="25" t="n"/>
      <c r="D238" s="25" t="n"/>
      <c r="E238" s="28" t="n"/>
      <c r="F238" s="23" t="n"/>
      <c r="G238" s="30">
        <f>IF(OR($B238="",$E238=""),"",ROUND(N($E238)*N(IFERROR(INDEX(Kosten!$M$2:$M$61,MATCH($B238,Kosten!$A$2:$A$61,0)),"")),2))</f>
        <v/>
      </c>
      <c r="H238" s="30">
        <f>IF(OR($B238="",$E238=""),"",ROUND(N($E238)*N(IFERROR(INDEX(Kosten!$J$2:$J$61,MATCH($B238,Kosten!$A$2:$A$61,0)),"")),2))</f>
        <v/>
      </c>
      <c r="I238" s="30">
        <f>IF(OR($B238="",$E238=""),"",ROUND(N($E238)*N(IFERROR(INDEX(Kosten!$K$2:$K$61,MATCH($B238,Kosten!$A$2:$A$61,0))+INDEX(Kosten!$L$2:$L$61,MATCH($B238,Kosten!$A$2:$A$61,0)),"")),2))</f>
        <v/>
      </c>
      <c r="J238" s="25" t="n"/>
    </row>
    <row r="239">
      <c r="A239" s="31" t="n"/>
      <c r="B239" s="25" t="n"/>
      <c r="C239" s="25" t="n"/>
      <c r="D239" s="25" t="n"/>
      <c r="E239" s="28" t="n"/>
      <c r="F239" s="23" t="n"/>
      <c r="G239" s="30">
        <f>IF(OR($B239="",$E239=""),"",ROUND(N($E239)*N(IFERROR(INDEX(Kosten!$M$2:$M$61,MATCH($B239,Kosten!$A$2:$A$61,0)),"")),2))</f>
        <v/>
      </c>
      <c r="H239" s="30">
        <f>IF(OR($B239="",$E239=""),"",ROUND(N($E239)*N(IFERROR(INDEX(Kosten!$J$2:$J$61,MATCH($B239,Kosten!$A$2:$A$61,0)),"")),2))</f>
        <v/>
      </c>
      <c r="I239" s="30">
        <f>IF(OR($B239="",$E239=""),"",ROUND(N($E239)*N(IFERROR(INDEX(Kosten!$K$2:$K$61,MATCH($B239,Kosten!$A$2:$A$61,0))+INDEX(Kosten!$L$2:$L$61,MATCH($B239,Kosten!$A$2:$A$61,0)),"")),2))</f>
        <v/>
      </c>
      <c r="J239" s="25" t="n"/>
    </row>
    <row r="240">
      <c r="A240" s="31" t="n"/>
      <c r="B240" s="25" t="n"/>
      <c r="C240" s="25" t="n"/>
      <c r="D240" s="25" t="n"/>
      <c r="E240" s="28" t="n"/>
      <c r="F240" s="23" t="n"/>
      <c r="G240" s="30">
        <f>IF(OR($B240="",$E240=""),"",ROUND(N($E240)*N(IFERROR(INDEX(Kosten!$M$2:$M$61,MATCH($B240,Kosten!$A$2:$A$61,0)),"")),2))</f>
        <v/>
      </c>
      <c r="H240" s="30">
        <f>IF(OR($B240="",$E240=""),"",ROUND(N($E240)*N(IFERROR(INDEX(Kosten!$J$2:$J$61,MATCH($B240,Kosten!$A$2:$A$61,0)),"")),2))</f>
        <v/>
      </c>
      <c r="I240" s="30">
        <f>IF(OR($B240="",$E240=""),"",ROUND(N($E240)*N(IFERROR(INDEX(Kosten!$K$2:$K$61,MATCH($B240,Kosten!$A$2:$A$61,0))+INDEX(Kosten!$L$2:$L$61,MATCH($B240,Kosten!$A$2:$A$61,0)),"")),2))</f>
        <v/>
      </c>
      <c r="J240" s="25" t="n"/>
    </row>
    <row r="241">
      <c r="A241" s="31" t="n"/>
      <c r="B241" s="25" t="n"/>
      <c r="C241" s="25" t="n"/>
      <c r="D241" s="25" t="n"/>
      <c r="E241" s="28" t="n"/>
      <c r="F241" s="23" t="n"/>
      <c r="G241" s="30">
        <f>IF(OR($B241="",$E241=""),"",ROUND(N($E241)*N(IFERROR(INDEX(Kosten!$M$2:$M$61,MATCH($B241,Kosten!$A$2:$A$61,0)),"")),2))</f>
        <v/>
      </c>
      <c r="H241" s="30">
        <f>IF(OR($B241="",$E241=""),"",ROUND(N($E241)*N(IFERROR(INDEX(Kosten!$J$2:$J$61,MATCH($B241,Kosten!$A$2:$A$61,0)),"")),2))</f>
        <v/>
      </c>
      <c r="I241" s="30">
        <f>IF(OR($B241="",$E241=""),"",ROUND(N($E241)*N(IFERROR(INDEX(Kosten!$K$2:$K$61,MATCH($B241,Kosten!$A$2:$A$61,0))+INDEX(Kosten!$L$2:$L$61,MATCH($B241,Kosten!$A$2:$A$61,0)),"")),2))</f>
        <v/>
      </c>
      <c r="J241" s="25" t="n"/>
    </row>
    <row r="242">
      <c r="A242" s="31" t="n"/>
      <c r="B242" s="25" t="n"/>
      <c r="C242" s="25" t="n"/>
      <c r="D242" s="25" t="n"/>
      <c r="E242" s="28" t="n"/>
      <c r="F242" s="23" t="n"/>
      <c r="G242" s="30">
        <f>IF(OR($B242="",$E242=""),"",ROUND(N($E242)*N(IFERROR(INDEX(Kosten!$M$2:$M$61,MATCH($B242,Kosten!$A$2:$A$61,0)),"")),2))</f>
        <v/>
      </c>
      <c r="H242" s="30">
        <f>IF(OR($B242="",$E242=""),"",ROUND(N($E242)*N(IFERROR(INDEX(Kosten!$J$2:$J$61,MATCH($B242,Kosten!$A$2:$A$61,0)),"")),2))</f>
        <v/>
      </c>
      <c r="I242" s="30">
        <f>IF(OR($B242="",$E242=""),"",ROUND(N($E242)*N(IFERROR(INDEX(Kosten!$K$2:$K$61,MATCH($B242,Kosten!$A$2:$A$61,0))+INDEX(Kosten!$L$2:$L$61,MATCH($B242,Kosten!$A$2:$A$61,0)),"")),2))</f>
        <v/>
      </c>
      <c r="J242" s="25" t="n"/>
    </row>
    <row r="243">
      <c r="A243" s="31" t="n"/>
      <c r="B243" s="25" t="n"/>
      <c r="C243" s="25" t="n"/>
      <c r="D243" s="25" t="n"/>
      <c r="E243" s="28" t="n"/>
      <c r="F243" s="23" t="n"/>
      <c r="G243" s="30">
        <f>IF(OR($B243="",$E243=""),"",ROUND(N($E243)*N(IFERROR(INDEX(Kosten!$M$2:$M$61,MATCH($B243,Kosten!$A$2:$A$61,0)),"")),2))</f>
        <v/>
      </c>
      <c r="H243" s="30">
        <f>IF(OR($B243="",$E243=""),"",ROUND(N($E243)*N(IFERROR(INDEX(Kosten!$J$2:$J$61,MATCH($B243,Kosten!$A$2:$A$61,0)),"")),2))</f>
        <v/>
      </c>
      <c r="I243" s="30">
        <f>IF(OR($B243="",$E243=""),"",ROUND(N($E243)*N(IFERROR(INDEX(Kosten!$K$2:$K$61,MATCH($B243,Kosten!$A$2:$A$61,0))+INDEX(Kosten!$L$2:$L$61,MATCH($B243,Kosten!$A$2:$A$61,0)),"")),2))</f>
        <v/>
      </c>
      <c r="J243" s="25" t="n"/>
    </row>
    <row r="244">
      <c r="A244" s="31" t="n"/>
      <c r="B244" s="25" t="n"/>
      <c r="C244" s="25" t="n"/>
      <c r="D244" s="25" t="n"/>
      <c r="E244" s="28" t="n"/>
      <c r="F244" s="23" t="n"/>
      <c r="G244" s="30">
        <f>IF(OR($B244="",$E244=""),"",ROUND(N($E244)*N(IFERROR(INDEX(Kosten!$M$2:$M$61,MATCH($B244,Kosten!$A$2:$A$61,0)),"")),2))</f>
        <v/>
      </c>
      <c r="H244" s="30">
        <f>IF(OR($B244="",$E244=""),"",ROUND(N($E244)*N(IFERROR(INDEX(Kosten!$J$2:$J$61,MATCH($B244,Kosten!$A$2:$A$61,0)),"")),2))</f>
        <v/>
      </c>
      <c r="I244" s="30">
        <f>IF(OR($B244="",$E244=""),"",ROUND(N($E244)*N(IFERROR(INDEX(Kosten!$K$2:$K$61,MATCH($B244,Kosten!$A$2:$A$61,0))+INDEX(Kosten!$L$2:$L$61,MATCH($B244,Kosten!$A$2:$A$61,0)),"")),2))</f>
        <v/>
      </c>
      <c r="J244" s="25" t="n"/>
    </row>
    <row r="245">
      <c r="A245" s="31" t="n"/>
      <c r="B245" s="25" t="n"/>
      <c r="C245" s="25" t="n"/>
      <c r="D245" s="25" t="n"/>
      <c r="E245" s="28" t="n"/>
      <c r="F245" s="23" t="n"/>
      <c r="G245" s="30">
        <f>IF(OR($B245="",$E245=""),"",ROUND(N($E245)*N(IFERROR(INDEX(Kosten!$M$2:$M$61,MATCH($B245,Kosten!$A$2:$A$61,0)),"")),2))</f>
        <v/>
      </c>
      <c r="H245" s="30">
        <f>IF(OR($B245="",$E245=""),"",ROUND(N($E245)*N(IFERROR(INDEX(Kosten!$J$2:$J$61,MATCH($B245,Kosten!$A$2:$A$61,0)),"")),2))</f>
        <v/>
      </c>
      <c r="I245" s="30">
        <f>IF(OR($B245="",$E245=""),"",ROUND(N($E245)*N(IFERROR(INDEX(Kosten!$K$2:$K$61,MATCH($B245,Kosten!$A$2:$A$61,0))+INDEX(Kosten!$L$2:$L$61,MATCH($B245,Kosten!$A$2:$A$61,0)),"")),2))</f>
        <v/>
      </c>
      <c r="J245" s="25" t="n"/>
    </row>
    <row r="246">
      <c r="A246" s="31" t="n"/>
      <c r="B246" s="25" t="n"/>
      <c r="C246" s="25" t="n"/>
      <c r="D246" s="25" t="n"/>
      <c r="E246" s="28" t="n"/>
      <c r="F246" s="23" t="n"/>
      <c r="G246" s="30">
        <f>IF(OR($B246="",$E246=""),"",ROUND(N($E246)*N(IFERROR(INDEX(Kosten!$M$2:$M$61,MATCH($B246,Kosten!$A$2:$A$61,0)),"")),2))</f>
        <v/>
      </c>
      <c r="H246" s="30">
        <f>IF(OR($B246="",$E246=""),"",ROUND(N($E246)*N(IFERROR(INDEX(Kosten!$J$2:$J$61,MATCH($B246,Kosten!$A$2:$A$61,0)),"")),2))</f>
        <v/>
      </c>
      <c r="I246" s="30">
        <f>IF(OR($B246="",$E246=""),"",ROUND(N($E246)*N(IFERROR(INDEX(Kosten!$K$2:$K$61,MATCH($B246,Kosten!$A$2:$A$61,0))+INDEX(Kosten!$L$2:$L$61,MATCH($B246,Kosten!$A$2:$A$61,0)),"")),2))</f>
        <v/>
      </c>
      <c r="J246" s="25" t="n"/>
    </row>
    <row r="247">
      <c r="A247" s="31" t="n"/>
      <c r="B247" s="25" t="n"/>
      <c r="C247" s="25" t="n"/>
      <c r="D247" s="25" t="n"/>
      <c r="E247" s="28" t="n"/>
      <c r="F247" s="23" t="n"/>
      <c r="G247" s="30">
        <f>IF(OR($B247="",$E247=""),"",ROUND(N($E247)*N(IFERROR(INDEX(Kosten!$M$2:$M$61,MATCH($B247,Kosten!$A$2:$A$61,0)),"")),2))</f>
        <v/>
      </c>
      <c r="H247" s="30">
        <f>IF(OR($B247="",$E247=""),"",ROUND(N($E247)*N(IFERROR(INDEX(Kosten!$J$2:$J$61,MATCH($B247,Kosten!$A$2:$A$61,0)),"")),2))</f>
        <v/>
      </c>
      <c r="I247" s="30">
        <f>IF(OR($B247="",$E247=""),"",ROUND(N($E247)*N(IFERROR(INDEX(Kosten!$K$2:$K$61,MATCH($B247,Kosten!$A$2:$A$61,0))+INDEX(Kosten!$L$2:$L$61,MATCH($B247,Kosten!$A$2:$A$61,0)),"")),2))</f>
        <v/>
      </c>
      <c r="J247" s="25" t="n"/>
    </row>
    <row r="248">
      <c r="A248" s="31" t="n"/>
      <c r="B248" s="25" t="n"/>
      <c r="C248" s="25" t="n"/>
      <c r="D248" s="25" t="n"/>
      <c r="E248" s="28" t="n"/>
      <c r="F248" s="23" t="n"/>
      <c r="G248" s="30">
        <f>IF(OR($B248="",$E248=""),"",ROUND(N($E248)*N(IFERROR(INDEX(Kosten!$M$2:$M$61,MATCH($B248,Kosten!$A$2:$A$61,0)),"")),2))</f>
        <v/>
      </c>
      <c r="H248" s="30">
        <f>IF(OR($B248="",$E248=""),"",ROUND(N($E248)*N(IFERROR(INDEX(Kosten!$J$2:$J$61,MATCH($B248,Kosten!$A$2:$A$61,0)),"")),2))</f>
        <v/>
      </c>
      <c r="I248" s="30">
        <f>IF(OR($B248="",$E248=""),"",ROUND(N($E248)*N(IFERROR(INDEX(Kosten!$K$2:$K$61,MATCH($B248,Kosten!$A$2:$A$61,0))+INDEX(Kosten!$L$2:$L$61,MATCH($B248,Kosten!$A$2:$A$61,0)),"")),2))</f>
        <v/>
      </c>
      <c r="J248" s="25" t="n"/>
    </row>
    <row r="249">
      <c r="A249" s="31" t="n"/>
      <c r="B249" s="25" t="n"/>
      <c r="C249" s="25" t="n"/>
      <c r="D249" s="25" t="n"/>
      <c r="E249" s="28" t="n"/>
      <c r="F249" s="23" t="n"/>
      <c r="G249" s="30">
        <f>IF(OR($B249="",$E249=""),"",ROUND(N($E249)*N(IFERROR(INDEX(Kosten!$M$2:$M$61,MATCH($B249,Kosten!$A$2:$A$61,0)),"")),2))</f>
        <v/>
      </c>
      <c r="H249" s="30">
        <f>IF(OR($B249="",$E249=""),"",ROUND(N($E249)*N(IFERROR(INDEX(Kosten!$J$2:$J$61,MATCH($B249,Kosten!$A$2:$A$61,0)),"")),2))</f>
        <v/>
      </c>
      <c r="I249" s="30">
        <f>IF(OR($B249="",$E249=""),"",ROUND(N($E249)*N(IFERROR(INDEX(Kosten!$K$2:$K$61,MATCH($B249,Kosten!$A$2:$A$61,0))+INDEX(Kosten!$L$2:$L$61,MATCH($B249,Kosten!$A$2:$A$61,0)),"")),2))</f>
        <v/>
      </c>
      <c r="J249" s="25" t="n"/>
    </row>
    <row r="250">
      <c r="A250" s="31" t="n"/>
      <c r="B250" s="25" t="n"/>
      <c r="C250" s="25" t="n"/>
      <c r="D250" s="25" t="n"/>
      <c r="E250" s="28" t="n"/>
      <c r="F250" s="23" t="n"/>
      <c r="G250" s="30">
        <f>IF(OR($B250="",$E250=""),"",ROUND(N($E250)*N(IFERROR(INDEX(Kosten!$M$2:$M$61,MATCH($B250,Kosten!$A$2:$A$61,0)),"")),2))</f>
        <v/>
      </c>
      <c r="H250" s="30">
        <f>IF(OR($B250="",$E250=""),"",ROUND(N($E250)*N(IFERROR(INDEX(Kosten!$J$2:$J$61,MATCH($B250,Kosten!$A$2:$A$61,0)),"")),2))</f>
        <v/>
      </c>
      <c r="I250" s="30">
        <f>IF(OR($B250="",$E250=""),"",ROUND(N($E250)*N(IFERROR(INDEX(Kosten!$K$2:$K$61,MATCH($B250,Kosten!$A$2:$A$61,0))+INDEX(Kosten!$L$2:$L$61,MATCH($B250,Kosten!$A$2:$A$61,0)),"")),2))</f>
        <v/>
      </c>
      <c r="J250" s="25" t="n"/>
    </row>
    <row r="251">
      <c r="A251" s="31" t="n"/>
      <c r="B251" s="25" t="n"/>
      <c r="C251" s="25" t="n"/>
      <c r="D251" s="25" t="n"/>
      <c r="E251" s="28" t="n"/>
      <c r="F251" s="23" t="n"/>
      <c r="G251" s="30">
        <f>IF(OR($B251="",$E251=""),"",ROUND(N($E251)*N(IFERROR(INDEX(Kosten!$M$2:$M$61,MATCH($B251,Kosten!$A$2:$A$61,0)),"")),2))</f>
        <v/>
      </c>
      <c r="H251" s="30">
        <f>IF(OR($B251="",$E251=""),"",ROUND(N($E251)*N(IFERROR(INDEX(Kosten!$J$2:$J$61,MATCH($B251,Kosten!$A$2:$A$61,0)),"")),2))</f>
        <v/>
      </c>
      <c r="I251" s="30">
        <f>IF(OR($B251="",$E251=""),"",ROUND(N($E251)*N(IFERROR(INDEX(Kosten!$K$2:$K$61,MATCH($B251,Kosten!$A$2:$A$61,0))+INDEX(Kosten!$L$2:$L$61,MATCH($B251,Kosten!$A$2:$A$61,0)),"")),2))</f>
        <v/>
      </c>
      <c r="J251" s="25" t="n"/>
    </row>
    <row r="252">
      <c r="A252" s="31" t="n"/>
      <c r="B252" s="25" t="n"/>
      <c r="C252" s="25" t="n"/>
      <c r="D252" s="25" t="n"/>
      <c r="E252" s="28" t="n"/>
      <c r="F252" s="23" t="n"/>
      <c r="G252" s="30">
        <f>IF(OR($B252="",$E252=""),"",ROUND(N($E252)*N(IFERROR(INDEX(Kosten!$M$2:$M$61,MATCH($B252,Kosten!$A$2:$A$61,0)),"")),2))</f>
        <v/>
      </c>
      <c r="H252" s="30">
        <f>IF(OR($B252="",$E252=""),"",ROUND(N($E252)*N(IFERROR(INDEX(Kosten!$J$2:$J$61,MATCH($B252,Kosten!$A$2:$A$61,0)),"")),2))</f>
        <v/>
      </c>
      <c r="I252" s="30">
        <f>IF(OR($B252="",$E252=""),"",ROUND(N($E252)*N(IFERROR(INDEX(Kosten!$K$2:$K$61,MATCH($B252,Kosten!$A$2:$A$61,0))+INDEX(Kosten!$L$2:$L$61,MATCH($B252,Kosten!$A$2:$A$61,0)),"")),2))</f>
        <v/>
      </c>
      <c r="J252" s="25" t="n"/>
    </row>
    <row r="253">
      <c r="A253" s="31" t="n"/>
      <c r="B253" s="25" t="n"/>
      <c r="C253" s="25" t="n"/>
      <c r="D253" s="25" t="n"/>
      <c r="E253" s="28" t="n"/>
      <c r="F253" s="23" t="n"/>
      <c r="G253" s="30">
        <f>IF(OR($B253="",$E253=""),"",ROUND(N($E253)*N(IFERROR(INDEX(Kosten!$M$2:$M$61,MATCH($B253,Kosten!$A$2:$A$61,0)),"")),2))</f>
        <v/>
      </c>
      <c r="H253" s="30">
        <f>IF(OR($B253="",$E253=""),"",ROUND(N($E253)*N(IFERROR(INDEX(Kosten!$J$2:$J$61,MATCH($B253,Kosten!$A$2:$A$61,0)),"")),2))</f>
        <v/>
      </c>
      <c r="I253" s="30">
        <f>IF(OR($B253="",$E253=""),"",ROUND(N($E253)*N(IFERROR(INDEX(Kosten!$K$2:$K$61,MATCH($B253,Kosten!$A$2:$A$61,0))+INDEX(Kosten!$L$2:$L$61,MATCH($B253,Kosten!$A$2:$A$61,0)),"")),2))</f>
        <v/>
      </c>
      <c r="J253" s="25" t="n"/>
    </row>
    <row r="254">
      <c r="A254" s="31" t="n"/>
      <c r="B254" s="25" t="n"/>
      <c r="C254" s="25" t="n"/>
      <c r="D254" s="25" t="n"/>
      <c r="E254" s="28" t="n"/>
      <c r="F254" s="23" t="n"/>
      <c r="G254" s="30">
        <f>IF(OR($B254="",$E254=""),"",ROUND(N($E254)*N(IFERROR(INDEX(Kosten!$M$2:$M$61,MATCH($B254,Kosten!$A$2:$A$61,0)),"")),2))</f>
        <v/>
      </c>
      <c r="H254" s="30">
        <f>IF(OR($B254="",$E254=""),"",ROUND(N($E254)*N(IFERROR(INDEX(Kosten!$J$2:$J$61,MATCH($B254,Kosten!$A$2:$A$61,0)),"")),2))</f>
        <v/>
      </c>
      <c r="I254" s="30">
        <f>IF(OR($B254="",$E254=""),"",ROUND(N($E254)*N(IFERROR(INDEX(Kosten!$K$2:$K$61,MATCH($B254,Kosten!$A$2:$A$61,0))+INDEX(Kosten!$L$2:$L$61,MATCH($B254,Kosten!$A$2:$A$61,0)),"")),2))</f>
        <v/>
      </c>
      <c r="J254" s="25" t="n"/>
    </row>
    <row r="255">
      <c r="A255" s="31" t="n"/>
      <c r="B255" s="25" t="n"/>
      <c r="C255" s="25" t="n"/>
      <c r="D255" s="25" t="n"/>
      <c r="E255" s="28" t="n"/>
      <c r="F255" s="23" t="n"/>
      <c r="G255" s="30">
        <f>IF(OR($B255="",$E255=""),"",ROUND(N($E255)*N(IFERROR(INDEX(Kosten!$M$2:$M$61,MATCH($B255,Kosten!$A$2:$A$61,0)),"")),2))</f>
        <v/>
      </c>
      <c r="H255" s="30">
        <f>IF(OR($B255="",$E255=""),"",ROUND(N($E255)*N(IFERROR(INDEX(Kosten!$J$2:$J$61,MATCH($B255,Kosten!$A$2:$A$61,0)),"")),2))</f>
        <v/>
      </c>
      <c r="I255" s="30">
        <f>IF(OR($B255="",$E255=""),"",ROUND(N($E255)*N(IFERROR(INDEX(Kosten!$K$2:$K$61,MATCH($B255,Kosten!$A$2:$A$61,0))+INDEX(Kosten!$L$2:$L$61,MATCH($B255,Kosten!$A$2:$A$61,0)),"")),2))</f>
        <v/>
      </c>
      <c r="J255" s="25" t="n"/>
    </row>
    <row r="256">
      <c r="A256" s="31" t="n"/>
      <c r="B256" s="25" t="n"/>
      <c r="C256" s="25" t="n"/>
      <c r="D256" s="25" t="n"/>
      <c r="E256" s="28" t="n"/>
      <c r="F256" s="23" t="n"/>
      <c r="G256" s="30">
        <f>IF(OR($B256="",$E256=""),"",ROUND(N($E256)*N(IFERROR(INDEX(Kosten!$M$2:$M$61,MATCH($B256,Kosten!$A$2:$A$61,0)),"")),2))</f>
        <v/>
      </c>
      <c r="H256" s="30">
        <f>IF(OR($B256="",$E256=""),"",ROUND(N($E256)*N(IFERROR(INDEX(Kosten!$J$2:$J$61,MATCH($B256,Kosten!$A$2:$A$61,0)),"")),2))</f>
        <v/>
      </c>
      <c r="I256" s="30">
        <f>IF(OR($B256="",$E256=""),"",ROUND(N($E256)*N(IFERROR(INDEX(Kosten!$K$2:$K$61,MATCH($B256,Kosten!$A$2:$A$61,0))+INDEX(Kosten!$L$2:$L$61,MATCH($B256,Kosten!$A$2:$A$61,0)),"")),2))</f>
        <v/>
      </c>
      <c r="J256" s="25" t="n"/>
    </row>
    <row r="257">
      <c r="A257" s="31" t="n"/>
      <c r="B257" s="25" t="n"/>
      <c r="C257" s="25" t="n"/>
      <c r="D257" s="25" t="n"/>
      <c r="E257" s="28" t="n"/>
      <c r="F257" s="23" t="n"/>
      <c r="G257" s="30">
        <f>IF(OR($B257="",$E257=""),"",ROUND(N($E257)*N(IFERROR(INDEX(Kosten!$M$2:$M$61,MATCH($B257,Kosten!$A$2:$A$61,0)),"")),2))</f>
        <v/>
      </c>
      <c r="H257" s="30">
        <f>IF(OR($B257="",$E257=""),"",ROUND(N($E257)*N(IFERROR(INDEX(Kosten!$J$2:$J$61,MATCH($B257,Kosten!$A$2:$A$61,0)),"")),2))</f>
        <v/>
      </c>
      <c r="I257" s="30">
        <f>IF(OR($B257="",$E257=""),"",ROUND(N($E257)*N(IFERROR(INDEX(Kosten!$K$2:$K$61,MATCH($B257,Kosten!$A$2:$A$61,0))+INDEX(Kosten!$L$2:$L$61,MATCH($B257,Kosten!$A$2:$A$61,0)),"")),2))</f>
        <v/>
      </c>
      <c r="J257" s="25" t="n"/>
    </row>
    <row r="258">
      <c r="A258" s="31" t="n"/>
      <c r="B258" s="25" t="n"/>
      <c r="C258" s="25" t="n"/>
      <c r="D258" s="25" t="n"/>
      <c r="E258" s="28" t="n"/>
      <c r="F258" s="23" t="n"/>
      <c r="G258" s="30">
        <f>IF(OR($B258="",$E258=""),"",ROUND(N($E258)*N(IFERROR(INDEX(Kosten!$M$2:$M$61,MATCH($B258,Kosten!$A$2:$A$61,0)),"")),2))</f>
        <v/>
      </c>
      <c r="H258" s="30">
        <f>IF(OR($B258="",$E258=""),"",ROUND(N($E258)*N(IFERROR(INDEX(Kosten!$J$2:$J$61,MATCH($B258,Kosten!$A$2:$A$61,0)),"")),2))</f>
        <v/>
      </c>
      <c r="I258" s="30">
        <f>IF(OR($B258="",$E258=""),"",ROUND(N($E258)*N(IFERROR(INDEX(Kosten!$K$2:$K$61,MATCH($B258,Kosten!$A$2:$A$61,0))+INDEX(Kosten!$L$2:$L$61,MATCH($B258,Kosten!$A$2:$A$61,0)),"")),2))</f>
        <v/>
      </c>
      <c r="J258" s="25" t="n"/>
    </row>
    <row r="259">
      <c r="A259" s="31" t="n"/>
      <c r="B259" s="25" t="n"/>
      <c r="C259" s="25" t="n"/>
      <c r="D259" s="25" t="n"/>
      <c r="E259" s="28" t="n"/>
      <c r="F259" s="23" t="n"/>
      <c r="G259" s="30">
        <f>IF(OR($B259="",$E259=""),"",ROUND(N($E259)*N(IFERROR(INDEX(Kosten!$M$2:$M$61,MATCH($B259,Kosten!$A$2:$A$61,0)),"")),2))</f>
        <v/>
      </c>
      <c r="H259" s="30">
        <f>IF(OR($B259="",$E259=""),"",ROUND(N($E259)*N(IFERROR(INDEX(Kosten!$J$2:$J$61,MATCH($B259,Kosten!$A$2:$A$61,0)),"")),2))</f>
        <v/>
      </c>
      <c r="I259" s="30">
        <f>IF(OR($B259="",$E259=""),"",ROUND(N($E259)*N(IFERROR(INDEX(Kosten!$K$2:$K$61,MATCH($B259,Kosten!$A$2:$A$61,0))+INDEX(Kosten!$L$2:$L$61,MATCH($B259,Kosten!$A$2:$A$61,0)),"")),2))</f>
        <v/>
      </c>
      <c r="J259" s="25" t="n"/>
    </row>
    <row r="260">
      <c r="A260" s="31" t="n"/>
      <c r="B260" s="25" t="n"/>
      <c r="C260" s="25" t="n"/>
      <c r="D260" s="25" t="n"/>
      <c r="E260" s="28" t="n"/>
      <c r="F260" s="23" t="n"/>
      <c r="G260" s="30">
        <f>IF(OR($B260="",$E260=""),"",ROUND(N($E260)*N(IFERROR(INDEX(Kosten!$M$2:$M$61,MATCH($B260,Kosten!$A$2:$A$61,0)),"")),2))</f>
        <v/>
      </c>
      <c r="H260" s="30">
        <f>IF(OR($B260="",$E260=""),"",ROUND(N($E260)*N(IFERROR(INDEX(Kosten!$J$2:$J$61,MATCH($B260,Kosten!$A$2:$A$61,0)),"")),2))</f>
        <v/>
      </c>
      <c r="I260" s="30">
        <f>IF(OR($B260="",$E260=""),"",ROUND(N($E260)*N(IFERROR(INDEX(Kosten!$K$2:$K$61,MATCH($B260,Kosten!$A$2:$A$61,0))+INDEX(Kosten!$L$2:$L$61,MATCH($B260,Kosten!$A$2:$A$61,0)),"")),2))</f>
        <v/>
      </c>
      <c r="J260" s="25" t="n"/>
    </row>
    <row r="261">
      <c r="A261" s="31" t="n"/>
      <c r="B261" s="25" t="n"/>
      <c r="C261" s="25" t="n"/>
      <c r="D261" s="25" t="n"/>
      <c r="E261" s="28" t="n"/>
      <c r="F261" s="23" t="n"/>
      <c r="G261" s="30">
        <f>IF(OR($B261="",$E261=""),"",ROUND(N($E261)*N(IFERROR(INDEX(Kosten!$M$2:$M$61,MATCH($B261,Kosten!$A$2:$A$61,0)),"")),2))</f>
        <v/>
      </c>
      <c r="H261" s="30">
        <f>IF(OR($B261="",$E261=""),"",ROUND(N($E261)*N(IFERROR(INDEX(Kosten!$J$2:$J$61,MATCH($B261,Kosten!$A$2:$A$61,0)),"")),2))</f>
        <v/>
      </c>
      <c r="I261" s="30">
        <f>IF(OR($B261="",$E261=""),"",ROUND(N($E261)*N(IFERROR(INDEX(Kosten!$K$2:$K$61,MATCH($B261,Kosten!$A$2:$A$61,0))+INDEX(Kosten!$L$2:$L$61,MATCH($B261,Kosten!$A$2:$A$61,0)),"")),2))</f>
        <v/>
      </c>
      <c r="J261" s="25" t="n"/>
    </row>
    <row r="262">
      <c r="A262" s="31" t="n"/>
      <c r="B262" s="25" t="n"/>
      <c r="C262" s="25" t="n"/>
      <c r="D262" s="25" t="n"/>
      <c r="E262" s="28" t="n"/>
      <c r="F262" s="23" t="n"/>
      <c r="G262" s="30">
        <f>IF(OR($B262="",$E262=""),"",ROUND(N($E262)*N(IFERROR(INDEX(Kosten!$M$2:$M$61,MATCH($B262,Kosten!$A$2:$A$61,0)),"")),2))</f>
        <v/>
      </c>
      <c r="H262" s="30">
        <f>IF(OR($B262="",$E262=""),"",ROUND(N($E262)*N(IFERROR(INDEX(Kosten!$J$2:$J$61,MATCH($B262,Kosten!$A$2:$A$61,0)),"")),2))</f>
        <v/>
      </c>
      <c r="I262" s="30">
        <f>IF(OR($B262="",$E262=""),"",ROUND(N($E262)*N(IFERROR(INDEX(Kosten!$K$2:$K$61,MATCH($B262,Kosten!$A$2:$A$61,0))+INDEX(Kosten!$L$2:$L$61,MATCH($B262,Kosten!$A$2:$A$61,0)),"")),2))</f>
        <v/>
      </c>
      <c r="J262" s="25" t="n"/>
    </row>
    <row r="263">
      <c r="A263" s="31" t="n"/>
      <c r="B263" s="25" t="n"/>
      <c r="C263" s="25" t="n"/>
      <c r="D263" s="25" t="n"/>
      <c r="E263" s="28" t="n"/>
      <c r="F263" s="23" t="n"/>
      <c r="G263" s="30">
        <f>IF(OR($B263="",$E263=""),"",ROUND(N($E263)*N(IFERROR(INDEX(Kosten!$M$2:$M$61,MATCH($B263,Kosten!$A$2:$A$61,0)),"")),2))</f>
        <v/>
      </c>
      <c r="H263" s="30">
        <f>IF(OR($B263="",$E263=""),"",ROUND(N($E263)*N(IFERROR(INDEX(Kosten!$J$2:$J$61,MATCH($B263,Kosten!$A$2:$A$61,0)),"")),2))</f>
        <v/>
      </c>
      <c r="I263" s="30">
        <f>IF(OR($B263="",$E263=""),"",ROUND(N($E263)*N(IFERROR(INDEX(Kosten!$K$2:$K$61,MATCH($B263,Kosten!$A$2:$A$61,0))+INDEX(Kosten!$L$2:$L$61,MATCH($B263,Kosten!$A$2:$A$61,0)),"")),2))</f>
        <v/>
      </c>
      <c r="J263" s="25" t="n"/>
    </row>
    <row r="264">
      <c r="A264" s="31" t="n"/>
      <c r="B264" s="25" t="n"/>
      <c r="C264" s="25" t="n"/>
      <c r="D264" s="25" t="n"/>
      <c r="E264" s="28" t="n"/>
      <c r="F264" s="23" t="n"/>
      <c r="G264" s="30">
        <f>IF(OR($B264="",$E264=""),"",ROUND(N($E264)*N(IFERROR(INDEX(Kosten!$M$2:$M$61,MATCH($B264,Kosten!$A$2:$A$61,0)),"")),2))</f>
        <v/>
      </c>
      <c r="H264" s="30">
        <f>IF(OR($B264="",$E264=""),"",ROUND(N($E264)*N(IFERROR(INDEX(Kosten!$J$2:$J$61,MATCH($B264,Kosten!$A$2:$A$61,0)),"")),2))</f>
        <v/>
      </c>
      <c r="I264" s="30">
        <f>IF(OR($B264="",$E264=""),"",ROUND(N($E264)*N(IFERROR(INDEX(Kosten!$K$2:$K$61,MATCH($B264,Kosten!$A$2:$A$61,0))+INDEX(Kosten!$L$2:$L$61,MATCH($B264,Kosten!$A$2:$A$61,0)),"")),2))</f>
        <v/>
      </c>
      <c r="J264" s="25" t="n"/>
    </row>
    <row r="265">
      <c r="A265" s="31" t="n"/>
      <c r="B265" s="25" t="n"/>
      <c r="C265" s="25" t="n"/>
      <c r="D265" s="25" t="n"/>
      <c r="E265" s="28" t="n"/>
      <c r="F265" s="23" t="n"/>
      <c r="G265" s="30">
        <f>IF(OR($B265="",$E265=""),"",ROUND(N($E265)*N(IFERROR(INDEX(Kosten!$M$2:$M$61,MATCH($B265,Kosten!$A$2:$A$61,0)),"")),2))</f>
        <v/>
      </c>
      <c r="H265" s="30">
        <f>IF(OR($B265="",$E265=""),"",ROUND(N($E265)*N(IFERROR(INDEX(Kosten!$J$2:$J$61,MATCH($B265,Kosten!$A$2:$A$61,0)),"")),2))</f>
        <v/>
      </c>
      <c r="I265" s="30">
        <f>IF(OR($B265="",$E265=""),"",ROUND(N($E265)*N(IFERROR(INDEX(Kosten!$K$2:$K$61,MATCH($B265,Kosten!$A$2:$A$61,0))+INDEX(Kosten!$L$2:$L$61,MATCH($B265,Kosten!$A$2:$A$61,0)),"")),2))</f>
        <v/>
      </c>
      <c r="J265" s="25" t="n"/>
    </row>
    <row r="266">
      <c r="A266" s="31" t="n"/>
      <c r="B266" s="25" t="n"/>
      <c r="C266" s="25" t="n"/>
      <c r="D266" s="25" t="n"/>
      <c r="E266" s="28" t="n"/>
      <c r="F266" s="23" t="n"/>
      <c r="G266" s="30">
        <f>IF(OR($B266="",$E266=""),"",ROUND(N($E266)*N(IFERROR(INDEX(Kosten!$M$2:$M$61,MATCH($B266,Kosten!$A$2:$A$61,0)),"")),2))</f>
        <v/>
      </c>
      <c r="H266" s="30">
        <f>IF(OR($B266="",$E266=""),"",ROUND(N($E266)*N(IFERROR(INDEX(Kosten!$J$2:$J$61,MATCH($B266,Kosten!$A$2:$A$61,0)),"")),2))</f>
        <v/>
      </c>
      <c r="I266" s="30">
        <f>IF(OR($B266="",$E266=""),"",ROUND(N($E266)*N(IFERROR(INDEX(Kosten!$K$2:$K$61,MATCH($B266,Kosten!$A$2:$A$61,0))+INDEX(Kosten!$L$2:$L$61,MATCH($B266,Kosten!$A$2:$A$61,0)),"")),2))</f>
        <v/>
      </c>
      <c r="J266" s="25" t="n"/>
    </row>
    <row r="267">
      <c r="A267" s="31" t="n"/>
      <c r="B267" s="25" t="n"/>
      <c r="C267" s="25" t="n"/>
      <c r="D267" s="25" t="n"/>
      <c r="E267" s="28" t="n"/>
      <c r="F267" s="23" t="n"/>
      <c r="G267" s="30">
        <f>IF(OR($B267="",$E267=""),"",ROUND(N($E267)*N(IFERROR(INDEX(Kosten!$M$2:$M$61,MATCH($B267,Kosten!$A$2:$A$61,0)),"")),2))</f>
        <v/>
      </c>
      <c r="H267" s="30">
        <f>IF(OR($B267="",$E267=""),"",ROUND(N($E267)*N(IFERROR(INDEX(Kosten!$J$2:$J$61,MATCH($B267,Kosten!$A$2:$A$61,0)),"")),2))</f>
        <v/>
      </c>
      <c r="I267" s="30">
        <f>IF(OR($B267="",$E267=""),"",ROUND(N($E267)*N(IFERROR(INDEX(Kosten!$K$2:$K$61,MATCH($B267,Kosten!$A$2:$A$61,0))+INDEX(Kosten!$L$2:$L$61,MATCH($B267,Kosten!$A$2:$A$61,0)),"")),2))</f>
        <v/>
      </c>
      <c r="J267" s="25" t="n"/>
    </row>
    <row r="268">
      <c r="A268" s="31" t="n"/>
      <c r="B268" s="25" t="n"/>
      <c r="C268" s="25" t="n"/>
      <c r="D268" s="25" t="n"/>
      <c r="E268" s="28" t="n"/>
      <c r="F268" s="23" t="n"/>
      <c r="G268" s="30">
        <f>IF(OR($B268="",$E268=""),"",ROUND(N($E268)*N(IFERROR(INDEX(Kosten!$M$2:$M$61,MATCH($B268,Kosten!$A$2:$A$61,0)),"")),2))</f>
        <v/>
      </c>
      <c r="H268" s="30">
        <f>IF(OR($B268="",$E268=""),"",ROUND(N($E268)*N(IFERROR(INDEX(Kosten!$J$2:$J$61,MATCH($B268,Kosten!$A$2:$A$61,0)),"")),2))</f>
        <v/>
      </c>
      <c r="I268" s="30">
        <f>IF(OR($B268="",$E268=""),"",ROUND(N($E268)*N(IFERROR(INDEX(Kosten!$K$2:$K$61,MATCH($B268,Kosten!$A$2:$A$61,0))+INDEX(Kosten!$L$2:$L$61,MATCH($B268,Kosten!$A$2:$A$61,0)),"")),2))</f>
        <v/>
      </c>
      <c r="J268" s="25" t="n"/>
    </row>
    <row r="269">
      <c r="A269" s="31" t="n"/>
      <c r="B269" s="25" t="n"/>
      <c r="C269" s="25" t="n"/>
      <c r="D269" s="25" t="n"/>
      <c r="E269" s="28" t="n"/>
      <c r="F269" s="23" t="n"/>
      <c r="G269" s="30">
        <f>IF(OR($B269="",$E269=""),"",ROUND(N($E269)*N(IFERROR(INDEX(Kosten!$M$2:$M$61,MATCH($B269,Kosten!$A$2:$A$61,0)),"")),2))</f>
        <v/>
      </c>
      <c r="H269" s="30">
        <f>IF(OR($B269="",$E269=""),"",ROUND(N($E269)*N(IFERROR(INDEX(Kosten!$J$2:$J$61,MATCH($B269,Kosten!$A$2:$A$61,0)),"")),2))</f>
        <v/>
      </c>
      <c r="I269" s="30">
        <f>IF(OR($B269="",$E269=""),"",ROUND(N($E269)*N(IFERROR(INDEX(Kosten!$K$2:$K$61,MATCH($B269,Kosten!$A$2:$A$61,0))+INDEX(Kosten!$L$2:$L$61,MATCH($B269,Kosten!$A$2:$A$61,0)),"")),2))</f>
        <v/>
      </c>
      <c r="J269" s="25" t="n"/>
    </row>
    <row r="270">
      <c r="A270" s="31" t="n"/>
      <c r="B270" s="25" t="n"/>
      <c r="C270" s="25" t="n"/>
      <c r="D270" s="25" t="n"/>
      <c r="E270" s="28" t="n"/>
      <c r="F270" s="23" t="n"/>
      <c r="G270" s="30">
        <f>IF(OR($B270="",$E270=""),"",ROUND(N($E270)*N(IFERROR(INDEX(Kosten!$M$2:$M$61,MATCH($B270,Kosten!$A$2:$A$61,0)),"")),2))</f>
        <v/>
      </c>
      <c r="H270" s="30">
        <f>IF(OR($B270="",$E270=""),"",ROUND(N($E270)*N(IFERROR(INDEX(Kosten!$J$2:$J$61,MATCH($B270,Kosten!$A$2:$A$61,0)),"")),2))</f>
        <v/>
      </c>
      <c r="I270" s="30">
        <f>IF(OR($B270="",$E270=""),"",ROUND(N($E270)*N(IFERROR(INDEX(Kosten!$K$2:$K$61,MATCH($B270,Kosten!$A$2:$A$61,0))+INDEX(Kosten!$L$2:$L$61,MATCH($B270,Kosten!$A$2:$A$61,0)),"")),2))</f>
        <v/>
      </c>
      <c r="J270" s="25" t="n"/>
    </row>
    <row r="271">
      <c r="A271" s="31" t="n"/>
      <c r="B271" s="25" t="n"/>
      <c r="C271" s="25" t="n"/>
      <c r="D271" s="25" t="n"/>
      <c r="E271" s="28" t="n"/>
      <c r="F271" s="23" t="n"/>
      <c r="G271" s="30">
        <f>IF(OR($B271="",$E271=""),"",ROUND(N($E271)*N(IFERROR(INDEX(Kosten!$M$2:$M$61,MATCH($B271,Kosten!$A$2:$A$61,0)),"")),2))</f>
        <v/>
      </c>
      <c r="H271" s="30">
        <f>IF(OR($B271="",$E271=""),"",ROUND(N($E271)*N(IFERROR(INDEX(Kosten!$J$2:$J$61,MATCH($B271,Kosten!$A$2:$A$61,0)),"")),2))</f>
        <v/>
      </c>
      <c r="I271" s="30">
        <f>IF(OR($B271="",$E271=""),"",ROUND(N($E271)*N(IFERROR(INDEX(Kosten!$K$2:$K$61,MATCH($B271,Kosten!$A$2:$A$61,0))+INDEX(Kosten!$L$2:$L$61,MATCH($B271,Kosten!$A$2:$A$61,0)),"")),2))</f>
        <v/>
      </c>
      <c r="J271" s="25" t="n"/>
    </row>
    <row r="272">
      <c r="A272" s="31" t="n"/>
      <c r="B272" s="25" t="n"/>
      <c r="C272" s="25" t="n"/>
      <c r="D272" s="25" t="n"/>
      <c r="E272" s="28" t="n"/>
      <c r="F272" s="23" t="n"/>
      <c r="G272" s="30">
        <f>IF(OR($B272="",$E272=""),"",ROUND(N($E272)*N(IFERROR(INDEX(Kosten!$M$2:$M$61,MATCH($B272,Kosten!$A$2:$A$61,0)),"")),2))</f>
        <v/>
      </c>
      <c r="H272" s="30">
        <f>IF(OR($B272="",$E272=""),"",ROUND(N($E272)*N(IFERROR(INDEX(Kosten!$J$2:$J$61,MATCH($B272,Kosten!$A$2:$A$61,0)),"")),2))</f>
        <v/>
      </c>
      <c r="I272" s="30">
        <f>IF(OR($B272="",$E272=""),"",ROUND(N($E272)*N(IFERROR(INDEX(Kosten!$K$2:$K$61,MATCH($B272,Kosten!$A$2:$A$61,0))+INDEX(Kosten!$L$2:$L$61,MATCH($B272,Kosten!$A$2:$A$61,0)),"")),2))</f>
        <v/>
      </c>
      <c r="J272" s="25" t="n"/>
    </row>
    <row r="273">
      <c r="A273" s="31" t="n"/>
      <c r="B273" s="25" t="n"/>
      <c r="C273" s="25" t="n"/>
      <c r="D273" s="25" t="n"/>
      <c r="E273" s="28" t="n"/>
      <c r="F273" s="23" t="n"/>
      <c r="G273" s="30">
        <f>IF(OR($B273="",$E273=""),"",ROUND(N($E273)*N(IFERROR(INDEX(Kosten!$M$2:$M$61,MATCH($B273,Kosten!$A$2:$A$61,0)),"")),2))</f>
        <v/>
      </c>
      <c r="H273" s="30">
        <f>IF(OR($B273="",$E273=""),"",ROUND(N($E273)*N(IFERROR(INDEX(Kosten!$J$2:$J$61,MATCH($B273,Kosten!$A$2:$A$61,0)),"")),2))</f>
        <v/>
      </c>
      <c r="I273" s="30">
        <f>IF(OR($B273="",$E273=""),"",ROUND(N($E273)*N(IFERROR(INDEX(Kosten!$K$2:$K$61,MATCH($B273,Kosten!$A$2:$A$61,0))+INDEX(Kosten!$L$2:$L$61,MATCH($B273,Kosten!$A$2:$A$61,0)),"")),2))</f>
        <v/>
      </c>
      <c r="J273" s="25" t="n"/>
    </row>
    <row r="274">
      <c r="A274" s="31" t="n"/>
      <c r="B274" s="25" t="n"/>
      <c r="C274" s="25" t="n"/>
      <c r="D274" s="25" t="n"/>
      <c r="E274" s="28" t="n"/>
      <c r="F274" s="23" t="n"/>
      <c r="G274" s="30">
        <f>IF(OR($B274="",$E274=""),"",ROUND(N($E274)*N(IFERROR(INDEX(Kosten!$M$2:$M$61,MATCH($B274,Kosten!$A$2:$A$61,0)),"")),2))</f>
        <v/>
      </c>
      <c r="H274" s="30">
        <f>IF(OR($B274="",$E274=""),"",ROUND(N($E274)*N(IFERROR(INDEX(Kosten!$J$2:$J$61,MATCH($B274,Kosten!$A$2:$A$61,0)),"")),2))</f>
        <v/>
      </c>
      <c r="I274" s="30">
        <f>IF(OR($B274="",$E274=""),"",ROUND(N($E274)*N(IFERROR(INDEX(Kosten!$K$2:$K$61,MATCH($B274,Kosten!$A$2:$A$61,0))+INDEX(Kosten!$L$2:$L$61,MATCH($B274,Kosten!$A$2:$A$61,0)),"")),2))</f>
        <v/>
      </c>
      <c r="J274" s="25" t="n"/>
    </row>
    <row r="275">
      <c r="A275" s="31" t="n"/>
      <c r="B275" s="25" t="n"/>
      <c r="C275" s="25" t="n"/>
      <c r="D275" s="25" t="n"/>
      <c r="E275" s="28" t="n"/>
      <c r="F275" s="23" t="n"/>
      <c r="G275" s="30">
        <f>IF(OR($B275="",$E275=""),"",ROUND(N($E275)*N(IFERROR(INDEX(Kosten!$M$2:$M$61,MATCH($B275,Kosten!$A$2:$A$61,0)),"")),2))</f>
        <v/>
      </c>
      <c r="H275" s="30">
        <f>IF(OR($B275="",$E275=""),"",ROUND(N($E275)*N(IFERROR(INDEX(Kosten!$J$2:$J$61,MATCH($B275,Kosten!$A$2:$A$61,0)),"")),2))</f>
        <v/>
      </c>
      <c r="I275" s="30">
        <f>IF(OR($B275="",$E275=""),"",ROUND(N($E275)*N(IFERROR(INDEX(Kosten!$K$2:$K$61,MATCH($B275,Kosten!$A$2:$A$61,0))+INDEX(Kosten!$L$2:$L$61,MATCH($B275,Kosten!$A$2:$A$61,0)),"")),2))</f>
        <v/>
      </c>
      <c r="J275" s="25" t="n"/>
    </row>
    <row r="276">
      <c r="A276" s="31" t="n"/>
      <c r="B276" s="25" t="n"/>
      <c r="C276" s="25" t="n"/>
      <c r="D276" s="25" t="n"/>
      <c r="E276" s="28" t="n"/>
      <c r="F276" s="23" t="n"/>
      <c r="G276" s="30">
        <f>IF(OR($B276="",$E276=""),"",ROUND(N($E276)*N(IFERROR(INDEX(Kosten!$M$2:$M$61,MATCH($B276,Kosten!$A$2:$A$61,0)),"")),2))</f>
        <v/>
      </c>
      <c r="H276" s="30">
        <f>IF(OR($B276="",$E276=""),"",ROUND(N($E276)*N(IFERROR(INDEX(Kosten!$J$2:$J$61,MATCH($B276,Kosten!$A$2:$A$61,0)),"")),2))</f>
        <v/>
      </c>
      <c r="I276" s="30">
        <f>IF(OR($B276="",$E276=""),"",ROUND(N($E276)*N(IFERROR(INDEX(Kosten!$K$2:$K$61,MATCH($B276,Kosten!$A$2:$A$61,0))+INDEX(Kosten!$L$2:$L$61,MATCH($B276,Kosten!$A$2:$A$61,0)),"")),2))</f>
        <v/>
      </c>
      <c r="J276" s="25" t="n"/>
    </row>
    <row r="277">
      <c r="A277" s="31" t="n"/>
      <c r="B277" s="25" t="n"/>
      <c r="C277" s="25" t="n"/>
      <c r="D277" s="25" t="n"/>
      <c r="E277" s="28" t="n"/>
      <c r="F277" s="23" t="n"/>
      <c r="G277" s="30">
        <f>IF(OR($B277="",$E277=""),"",ROUND(N($E277)*N(IFERROR(INDEX(Kosten!$M$2:$M$61,MATCH($B277,Kosten!$A$2:$A$61,0)),"")),2))</f>
        <v/>
      </c>
      <c r="H277" s="30">
        <f>IF(OR($B277="",$E277=""),"",ROUND(N($E277)*N(IFERROR(INDEX(Kosten!$J$2:$J$61,MATCH($B277,Kosten!$A$2:$A$61,0)),"")),2))</f>
        <v/>
      </c>
      <c r="I277" s="30">
        <f>IF(OR($B277="",$E277=""),"",ROUND(N($E277)*N(IFERROR(INDEX(Kosten!$K$2:$K$61,MATCH($B277,Kosten!$A$2:$A$61,0))+INDEX(Kosten!$L$2:$L$61,MATCH($B277,Kosten!$A$2:$A$61,0)),"")),2))</f>
        <v/>
      </c>
      <c r="J277" s="25" t="n"/>
    </row>
    <row r="278">
      <c r="A278" s="31" t="n"/>
      <c r="B278" s="25" t="n"/>
      <c r="C278" s="25" t="n"/>
      <c r="D278" s="25" t="n"/>
      <c r="E278" s="28" t="n"/>
      <c r="F278" s="23" t="n"/>
      <c r="G278" s="30">
        <f>IF(OR($B278="",$E278=""),"",ROUND(N($E278)*N(IFERROR(INDEX(Kosten!$M$2:$M$61,MATCH($B278,Kosten!$A$2:$A$61,0)),"")),2))</f>
        <v/>
      </c>
      <c r="H278" s="30">
        <f>IF(OR($B278="",$E278=""),"",ROUND(N($E278)*N(IFERROR(INDEX(Kosten!$J$2:$J$61,MATCH($B278,Kosten!$A$2:$A$61,0)),"")),2))</f>
        <v/>
      </c>
      <c r="I278" s="30">
        <f>IF(OR($B278="",$E278=""),"",ROUND(N($E278)*N(IFERROR(INDEX(Kosten!$K$2:$K$61,MATCH($B278,Kosten!$A$2:$A$61,0))+INDEX(Kosten!$L$2:$L$61,MATCH($B278,Kosten!$A$2:$A$61,0)),"")),2))</f>
        <v/>
      </c>
      <c r="J278" s="25" t="n"/>
    </row>
    <row r="279">
      <c r="A279" s="31" t="n"/>
      <c r="B279" s="25" t="n"/>
      <c r="C279" s="25" t="n"/>
      <c r="D279" s="25" t="n"/>
      <c r="E279" s="28" t="n"/>
      <c r="F279" s="23" t="n"/>
      <c r="G279" s="30">
        <f>IF(OR($B279="",$E279=""),"",ROUND(N($E279)*N(IFERROR(INDEX(Kosten!$M$2:$M$61,MATCH($B279,Kosten!$A$2:$A$61,0)),"")),2))</f>
        <v/>
      </c>
      <c r="H279" s="30">
        <f>IF(OR($B279="",$E279=""),"",ROUND(N($E279)*N(IFERROR(INDEX(Kosten!$J$2:$J$61,MATCH($B279,Kosten!$A$2:$A$61,0)),"")),2))</f>
        <v/>
      </c>
      <c r="I279" s="30">
        <f>IF(OR($B279="",$E279=""),"",ROUND(N($E279)*N(IFERROR(INDEX(Kosten!$K$2:$K$61,MATCH($B279,Kosten!$A$2:$A$61,0))+INDEX(Kosten!$L$2:$L$61,MATCH($B279,Kosten!$A$2:$A$61,0)),"")),2))</f>
        <v/>
      </c>
      <c r="J279" s="25" t="n"/>
    </row>
    <row r="280">
      <c r="A280" s="31" t="n"/>
      <c r="B280" s="25" t="n"/>
      <c r="C280" s="25" t="n"/>
      <c r="D280" s="25" t="n"/>
      <c r="E280" s="28" t="n"/>
      <c r="F280" s="23" t="n"/>
      <c r="G280" s="30">
        <f>IF(OR($B280="",$E280=""),"",ROUND(N($E280)*N(IFERROR(INDEX(Kosten!$M$2:$M$61,MATCH($B280,Kosten!$A$2:$A$61,0)),"")),2))</f>
        <v/>
      </c>
      <c r="H280" s="30">
        <f>IF(OR($B280="",$E280=""),"",ROUND(N($E280)*N(IFERROR(INDEX(Kosten!$J$2:$J$61,MATCH($B280,Kosten!$A$2:$A$61,0)),"")),2))</f>
        <v/>
      </c>
      <c r="I280" s="30">
        <f>IF(OR($B280="",$E280=""),"",ROUND(N($E280)*N(IFERROR(INDEX(Kosten!$K$2:$K$61,MATCH($B280,Kosten!$A$2:$A$61,0))+INDEX(Kosten!$L$2:$L$61,MATCH($B280,Kosten!$A$2:$A$61,0)),"")),2))</f>
        <v/>
      </c>
      <c r="J280" s="25" t="n"/>
    </row>
    <row r="281">
      <c r="A281" s="31" t="n"/>
      <c r="B281" s="25" t="n"/>
      <c r="C281" s="25" t="n"/>
      <c r="D281" s="25" t="n"/>
      <c r="E281" s="28" t="n"/>
      <c r="F281" s="23" t="n"/>
      <c r="G281" s="30">
        <f>IF(OR($B281="",$E281=""),"",ROUND(N($E281)*N(IFERROR(INDEX(Kosten!$M$2:$M$61,MATCH($B281,Kosten!$A$2:$A$61,0)),"")),2))</f>
        <v/>
      </c>
      <c r="H281" s="30">
        <f>IF(OR($B281="",$E281=""),"",ROUND(N($E281)*N(IFERROR(INDEX(Kosten!$J$2:$J$61,MATCH($B281,Kosten!$A$2:$A$61,0)),"")),2))</f>
        <v/>
      </c>
      <c r="I281" s="30">
        <f>IF(OR($B281="",$E281=""),"",ROUND(N($E281)*N(IFERROR(INDEX(Kosten!$K$2:$K$61,MATCH($B281,Kosten!$A$2:$A$61,0))+INDEX(Kosten!$L$2:$L$61,MATCH($B281,Kosten!$A$2:$A$61,0)),"")),2))</f>
        <v/>
      </c>
      <c r="J281" s="25" t="n"/>
    </row>
    <row r="282">
      <c r="A282" s="31" t="n"/>
      <c r="B282" s="25" t="n"/>
      <c r="C282" s="25" t="n"/>
      <c r="D282" s="25" t="n"/>
      <c r="E282" s="28" t="n"/>
      <c r="F282" s="23" t="n"/>
      <c r="G282" s="30">
        <f>IF(OR($B282="",$E282=""),"",ROUND(N($E282)*N(IFERROR(INDEX(Kosten!$M$2:$M$61,MATCH($B282,Kosten!$A$2:$A$61,0)),"")),2))</f>
        <v/>
      </c>
      <c r="H282" s="30">
        <f>IF(OR($B282="",$E282=""),"",ROUND(N($E282)*N(IFERROR(INDEX(Kosten!$J$2:$J$61,MATCH($B282,Kosten!$A$2:$A$61,0)),"")),2))</f>
        <v/>
      </c>
      <c r="I282" s="30">
        <f>IF(OR($B282="",$E282=""),"",ROUND(N($E282)*N(IFERROR(INDEX(Kosten!$K$2:$K$61,MATCH($B282,Kosten!$A$2:$A$61,0))+INDEX(Kosten!$L$2:$L$61,MATCH($B282,Kosten!$A$2:$A$61,0)),"")),2))</f>
        <v/>
      </c>
      <c r="J282" s="25" t="n"/>
    </row>
    <row r="283">
      <c r="A283" s="31" t="n"/>
      <c r="B283" s="25" t="n"/>
      <c r="C283" s="25" t="n"/>
      <c r="D283" s="25" t="n"/>
      <c r="E283" s="28" t="n"/>
      <c r="F283" s="23" t="n"/>
      <c r="G283" s="30">
        <f>IF(OR($B283="",$E283=""),"",ROUND(N($E283)*N(IFERROR(INDEX(Kosten!$M$2:$M$61,MATCH($B283,Kosten!$A$2:$A$61,0)),"")),2))</f>
        <v/>
      </c>
      <c r="H283" s="30">
        <f>IF(OR($B283="",$E283=""),"",ROUND(N($E283)*N(IFERROR(INDEX(Kosten!$J$2:$J$61,MATCH($B283,Kosten!$A$2:$A$61,0)),"")),2))</f>
        <v/>
      </c>
      <c r="I283" s="30">
        <f>IF(OR($B283="",$E283=""),"",ROUND(N($E283)*N(IFERROR(INDEX(Kosten!$K$2:$K$61,MATCH($B283,Kosten!$A$2:$A$61,0))+INDEX(Kosten!$L$2:$L$61,MATCH($B283,Kosten!$A$2:$A$61,0)),"")),2))</f>
        <v/>
      </c>
      <c r="J283" s="25" t="n"/>
    </row>
    <row r="284">
      <c r="A284" s="31" t="n"/>
      <c r="B284" s="25" t="n"/>
      <c r="C284" s="25" t="n"/>
      <c r="D284" s="25" t="n"/>
      <c r="E284" s="28" t="n"/>
      <c r="F284" s="23" t="n"/>
      <c r="G284" s="30">
        <f>IF(OR($B284="",$E284=""),"",ROUND(N($E284)*N(IFERROR(INDEX(Kosten!$M$2:$M$61,MATCH($B284,Kosten!$A$2:$A$61,0)),"")),2))</f>
        <v/>
      </c>
      <c r="H284" s="30">
        <f>IF(OR($B284="",$E284=""),"",ROUND(N($E284)*N(IFERROR(INDEX(Kosten!$J$2:$J$61,MATCH($B284,Kosten!$A$2:$A$61,0)),"")),2))</f>
        <v/>
      </c>
      <c r="I284" s="30">
        <f>IF(OR($B284="",$E284=""),"",ROUND(N($E284)*N(IFERROR(INDEX(Kosten!$K$2:$K$61,MATCH($B284,Kosten!$A$2:$A$61,0))+INDEX(Kosten!$L$2:$L$61,MATCH($B284,Kosten!$A$2:$A$61,0)),"")),2))</f>
        <v/>
      </c>
      <c r="J284" s="25" t="n"/>
    </row>
    <row r="285">
      <c r="A285" s="31" t="n"/>
      <c r="B285" s="25" t="n"/>
      <c r="C285" s="25" t="n"/>
      <c r="D285" s="25" t="n"/>
      <c r="E285" s="28" t="n"/>
      <c r="F285" s="23" t="n"/>
      <c r="G285" s="30">
        <f>IF(OR($B285="",$E285=""),"",ROUND(N($E285)*N(IFERROR(INDEX(Kosten!$M$2:$M$61,MATCH($B285,Kosten!$A$2:$A$61,0)),"")),2))</f>
        <v/>
      </c>
      <c r="H285" s="30">
        <f>IF(OR($B285="",$E285=""),"",ROUND(N($E285)*N(IFERROR(INDEX(Kosten!$J$2:$J$61,MATCH($B285,Kosten!$A$2:$A$61,0)),"")),2))</f>
        <v/>
      </c>
      <c r="I285" s="30">
        <f>IF(OR($B285="",$E285=""),"",ROUND(N($E285)*N(IFERROR(INDEX(Kosten!$K$2:$K$61,MATCH($B285,Kosten!$A$2:$A$61,0))+INDEX(Kosten!$L$2:$L$61,MATCH($B285,Kosten!$A$2:$A$61,0)),"")),2))</f>
        <v/>
      </c>
      <c r="J285" s="25" t="n"/>
    </row>
    <row r="286">
      <c r="A286" s="31" t="n"/>
      <c r="B286" s="25" t="n"/>
      <c r="C286" s="25" t="n"/>
      <c r="D286" s="25" t="n"/>
      <c r="E286" s="28" t="n"/>
      <c r="F286" s="23" t="n"/>
      <c r="G286" s="30">
        <f>IF(OR($B286="",$E286=""),"",ROUND(N($E286)*N(IFERROR(INDEX(Kosten!$M$2:$M$61,MATCH($B286,Kosten!$A$2:$A$61,0)),"")),2))</f>
        <v/>
      </c>
      <c r="H286" s="30">
        <f>IF(OR($B286="",$E286=""),"",ROUND(N($E286)*N(IFERROR(INDEX(Kosten!$J$2:$J$61,MATCH($B286,Kosten!$A$2:$A$61,0)),"")),2))</f>
        <v/>
      </c>
      <c r="I286" s="30">
        <f>IF(OR($B286="",$E286=""),"",ROUND(N($E286)*N(IFERROR(INDEX(Kosten!$K$2:$K$61,MATCH($B286,Kosten!$A$2:$A$61,0))+INDEX(Kosten!$L$2:$L$61,MATCH($B286,Kosten!$A$2:$A$61,0)),"")),2))</f>
        <v/>
      </c>
      <c r="J286" s="25" t="n"/>
    </row>
    <row r="287">
      <c r="A287" s="31" t="n"/>
      <c r="B287" s="25" t="n"/>
      <c r="C287" s="25" t="n"/>
      <c r="D287" s="25" t="n"/>
      <c r="E287" s="28" t="n"/>
      <c r="F287" s="23" t="n"/>
      <c r="G287" s="30">
        <f>IF(OR($B287="",$E287=""),"",ROUND(N($E287)*N(IFERROR(INDEX(Kosten!$M$2:$M$61,MATCH($B287,Kosten!$A$2:$A$61,0)),"")),2))</f>
        <v/>
      </c>
      <c r="H287" s="30">
        <f>IF(OR($B287="",$E287=""),"",ROUND(N($E287)*N(IFERROR(INDEX(Kosten!$J$2:$J$61,MATCH($B287,Kosten!$A$2:$A$61,0)),"")),2))</f>
        <v/>
      </c>
      <c r="I287" s="30">
        <f>IF(OR($B287="",$E287=""),"",ROUND(N($E287)*N(IFERROR(INDEX(Kosten!$K$2:$K$61,MATCH($B287,Kosten!$A$2:$A$61,0))+INDEX(Kosten!$L$2:$L$61,MATCH($B287,Kosten!$A$2:$A$61,0)),"")),2))</f>
        <v/>
      </c>
      <c r="J287" s="25" t="n"/>
    </row>
    <row r="288">
      <c r="A288" s="31" t="n"/>
      <c r="B288" s="25" t="n"/>
      <c r="C288" s="25" t="n"/>
      <c r="D288" s="25" t="n"/>
      <c r="E288" s="28" t="n"/>
      <c r="F288" s="23" t="n"/>
      <c r="G288" s="30">
        <f>IF(OR($B288="",$E288=""),"",ROUND(N($E288)*N(IFERROR(INDEX(Kosten!$M$2:$M$61,MATCH($B288,Kosten!$A$2:$A$61,0)),"")),2))</f>
        <v/>
      </c>
      <c r="H288" s="30">
        <f>IF(OR($B288="",$E288=""),"",ROUND(N($E288)*N(IFERROR(INDEX(Kosten!$J$2:$J$61,MATCH($B288,Kosten!$A$2:$A$61,0)),"")),2))</f>
        <v/>
      </c>
      <c r="I288" s="30">
        <f>IF(OR($B288="",$E288=""),"",ROUND(N($E288)*N(IFERROR(INDEX(Kosten!$K$2:$K$61,MATCH($B288,Kosten!$A$2:$A$61,0))+INDEX(Kosten!$L$2:$L$61,MATCH($B288,Kosten!$A$2:$A$61,0)),"")),2))</f>
        <v/>
      </c>
      <c r="J288" s="25" t="n"/>
    </row>
    <row r="289">
      <c r="A289" s="31" t="n"/>
      <c r="B289" s="25" t="n"/>
      <c r="C289" s="25" t="n"/>
      <c r="D289" s="25" t="n"/>
      <c r="E289" s="28" t="n"/>
      <c r="F289" s="23" t="n"/>
      <c r="G289" s="30">
        <f>IF(OR($B289="",$E289=""),"",ROUND(N($E289)*N(IFERROR(INDEX(Kosten!$M$2:$M$61,MATCH($B289,Kosten!$A$2:$A$61,0)),"")),2))</f>
        <v/>
      </c>
      <c r="H289" s="30">
        <f>IF(OR($B289="",$E289=""),"",ROUND(N($E289)*N(IFERROR(INDEX(Kosten!$J$2:$J$61,MATCH($B289,Kosten!$A$2:$A$61,0)),"")),2))</f>
        <v/>
      </c>
      <c r="I289" s="30">
        <f>IF(OR($B289="",$E289=""),"",ROUND(N($E289)*N(IFERROR(INDEX(Kosten!$K$2:$K$61,MATCH($B289,Kosten!$A$2:$A$61,0))+INDEX(Kosten!$L$2:$L$61,MATCH($B289,Kosten!$A$2:$A$61,0)),"")),2))</f>
        <v/>
      </c>
      <c r="J289" s="25" t="n"/>
    </row>
    <row r="290">
      <c r="A290" s="31" t="n"/>
      <c r="B290" s="25" t="n"/>
      <c r="C290" s="25" t="n"/>
      <c r="D290" s="25" t="n"/>
      <c r="E290" s="28" t="n"/>
      <c r="F290" s="23" t="n"/>
      <c r="G290" s="30">
        <f>IF(OR($B290="",$E290=""),"",ROUND(N($E290)*N(IFERROR(INDEX(Kosten!$M$2:$M$61,MATCH($B290,Kosten!$A$2:$A$61,0)),"")),2))</f>
        <v/>
      </c>
      <c r="H290" s="30">
        <f>IF(OR($B290="",$E290=""),"",ROUND(N($E290)*N(IFERROR(INDEX(Kosten!$J$2:$J$61,MATCH($B290,Kosten!$A$2:$A$61,0)),"")),2))</f>
        <v/>
      </c>
      <c r="I290" s="30">
        <f>IF(OR($B290="",$E290=""),"",ROUND(N($E290)*N(IFERROR(INDEX(Kosten!$K$2:$K$61,MATCH($B290,Kosten!$A$2:$A$61,0))+INDEX(Kosten!$L$2:$L$61,MATCH($B290,Kosten!$A$2:$A$61,0)),"")),2))</f>
        <v/>
      </c>
      <c r="J290" s="25" t="n"/>
    </row>
    <row r="291">
      <c r="A291" s="31" t="n"/>
      <c r="B291" s="25" t="n"/>
      <c r="C291" s="25" t="n"/>
      <c r="D291" s="25" t="n"/>
      <c r="E291" s="28" t="n"/>
      <c r="F291" s="23" t="n"/>
      <c r="G291" s="30">
        <f>IF(OR($B291="",$E291=""),"",ROUND(N($E291)*N(IFERROR(INDEX(Kosten!$M$2:$M$61,MATCH($B291,Kosten!$A$2:$A$61,0)),"")),2))</f>
        <v/>
      </c>
      <c r="H291" s="30">
        <f>IF(OR($B291="",$E291=""),"",ROUND(N($E291)*N(IFERROR(INDEX(Kosten!$J$2:$J$61,MATCH($B291,Kosten!$A$2:$A$61,0)),"")),2))</f>
        <v/>
      </c>
      <c r="I291" s="30">
        <f>IF(OR($B291="",$E291=""),"",ROUND(N($E291)*N(IFERROR(INDEX(Kosten!$K$2:$K$61,MATCH($B291,Kosten!$A$2:$A$61,0))+INDEX(Kosten!$L$2:$L$61,MATCH($B291,Kosten!$A$2:$A$61,0)),"")),2))</f>
        <v/>
      </c>
      <c r="J291" s="25" t="n"/>
    </row>
    <row r="292">
      <c r="A292" s="31" t="n"/>
      <c r="B292" s="25" t="n"/>
      <c r="C292" s="25" t="n"/>
      <c r="D292" s="25" t="n"/>
      <c r="E292" s="28" t="n"/>
      <c r="F292" s="23" t="n"/>
      <c r="G292" s="30">
        <f>IF(OR($B292="",$E292=""),"",ROUND(N($E292)*N(IFERROR(INDEX(Kosten!$M$2:$M$61,MATCH($B292,Kosten!$A$2:$A$61,0)),"")),2))</f>
        <v/>
      </c>
      <c r="H292" s="30">
        <f>IF(OR($B292="",$E292=""),"",ROUND(N($E292)*N(IFERROR(INDEX(Kosten!$J$2:$J$61,MATCH($B292,Kosten!$A$2:$A$61,0)),"")),2))</f>
        <v/>
      </c>
      <c r="I292" s="30">
        <f>IF(OR($B292="",$E292=""),"",ROUND(N($E292)*N(IFERROR(INDEX(Kosten!$K$2:$K$61,MATCH($B292,Kosten!$A$2:$A$61,0))+INDEX(Kosten!$L$2:$L$61,MATCH($B292,Kosten!$A$2:$A$61,0)),"")),2))</f>
        <v/>
      </c>
      <c r="J292" s="25" t="n"/>
    </row>
    <row r="293">
      <c r="A293" s="31" t="n"/>
      <c r="B293" s="25" t="n"/>
      <c r="C293" s="25" t="n"/>
      <c r="D293" s="25" t="n"/>
      <c r="E293" s="28" t="n"/>
      <c r="F293" s="23" t="n"/>
      <c r="G293" s="30">
        <f>IF(OR($B293="",$E293=""),"",ROUND(N($E293)*N(IFERROR(INDEX(Kosten!$M$2:$M$61,MATCH($B293,Kosten!$A$2:$A$61,0)),"")),2))</f>
        <v/>
      </c>
      <c r="H293" s="30">
        <f>IF(OR($B293="",$E293=""),"",ROUND(N($E293)*N(IFERROR(INDEX(Kosten!$J$2:$J$61,MATCH($B293,Kosten!$A$2:$A$61,0)),"")),2))</f>
        <v/>
      </c>
      <c r="I293" s="30">
        <f>IF(OR($B293="",$E293=""),"",ROUND(N($E293)*N(IFERROR(INDEX(Kosten!$K$2:$K$61,MATCH($B293,Kosten!$A$2:$A$61,0))+INDEX(Kosten!$L$2:$L$61,MATCH($B293,Kosten!$A$2:$A$61,0)),"")),2))</f>
        <v/>
      </c>
      <c r="J293" s="25" t="n"/>
    </row>
    <row r="294">
      <c r="A294" s="31" t="n"/>
      <c r="B294" s="25" t="n"/>
      <c r="C294" s="25" t="n"/>
      <c r="D294" s="25" t="n"/>
      <c r="E294" s="28" t="n"/>
      <c r="F294" s="23" t="n"/>
      <c r="G294" s="30">
        <f>IF(OR($B294="",$E294=""),"",ROUND(N($E294)*N(IFERROR(INDEX(Kosten!$M$2:$M$61,MATCH($B294,Kosten!$A$2:$A$61,0)),"")),2))</f>
        <v/>
      </c>
      <c r="H294" s="30">
        <f>IF(OR($B294="",$E294=""),"",ROUND(N($E294)*N(IFERROR(INDEX(Kosten!$J$2:$J$61,MATCH($B294,Kosten!$A$2:$A$61,0)),"")),2))</f>
        <v/>
      </c>
      <c r="I294" s="30">
        <f>IF(OR($B294="",$E294=""),"",ROUND(N($E294)*N(IFERROR(INDEX(Kosten!$K$2:$K$61,MATCH($B294,Kosten!$A$2:$A$61,0))+INDEX(Kosten!$L$2:$L$61,MATCH($B294,Kosten!$A$2:$A$61,0)),"")),2))</f>
        <v/>
      </c>
      <c r="J294" s="25" t="n"/>
    </row>
    <row r="295">
      <c r="A295" s="31" t="n"/>
      <c r="B295" s="25" t="n"/>
      <c r="C295" s="25" t="n"/>
      <c r="D295" s="25" t="n"/>
      <c r="E295" s="28" t="n"/>
      <c r="F295" s="23" t="n"/>
      <c r="G295" s="30">
        <f>IF(OR($B295="",$E295=""),"",ROUND(N($E295)*N(IFERROR(INDEX(Kosten!$M$2:$M$61,MATCH($B295,Kosten!$A$2:$A$61,0)),"")),2))</f>
        <v/>
      </c>
      <c r="H295" s="30">
        <f>IF(OR($B295="",$E295=""),"",ROUND(N($E295)*N(IFERROR(INDEX(Kosten!$J$2:$J$61,MATCH($B295,Kosten!$A$2:$A$61,0)),"")),2))</f>
        <v/>
      </c>
      <c r="I295" s="30">
        <f>IF(OR($B295="",$E295=""),"",ROUND(N($E295)*N(IFERROR(INDEX(Kosten!$K$2:$K$61,MATCH($B295,Kosten!$A$2:$A$61,0))+INDEX(Kosten!$L$2:$L$61,MATCH($B295,Kosten!$A$2:$A$61,0)),"")),2))</f>
        <v/>
      </c>
      <c r="J295" s="25" t="n"/>
    </row>
    <row r="296">
      <c r="A296" s="31" t="n"/>
      <c r="B296" s="25" t="n"/>
      <c r="C296" s="25" t="n"/>
      <c r="D296" s="25" t="n"/>
      <c r="E296" s="28" t="n"/>
      <c r="F296" s="23" t="n"/>
      <c r="G296" s="30">
        <f>IF(OR($B296="",$E296=""),"",ROUND(N($E296)*N(IFERROR(INDEX(Kosten!$M$2:$M$61,MATCH($B296,Kosten!$A$2:$A$61,0)),"")),2))</f>
        <v/>
      </c>
      <c r="H296" s="30">
        <f>IF(OR($B296="",$E296=""),"",ROUND(N($E296)*N(IFERROR(INDEX(Kosten!$J$2:$J$61,MATCH($B296,Kosten!$A$2:$A$61,0)),"")),2))</f>
        <v/>
      </c>
      <c r="I296" s="30">
        <f>IF(OR($B296="",$E296=""),"",ROUND(N($E296)*N(IFERROR(INDEX(Kosten!$K$2:$K$61,MATCH($B296,Kosten!$A$2:$A$61,0))+INDEX(Kosten!$L$2:$L$61,MATCH($B296,Kosten!$A$2:$A$61,0)),"")),2))</f>
        <v/>
      </c>
      <c r="J296" s="25" t="n"/>
    </row>
    <row r="297">
      <c r="A297" s="31" t="n"/>
      <c r="B297" s="25" t="n"/>
      <c r="C297" s="25" t="n"/>
      <c r="D297" s="25" t="n"/>
      <c r="E297" s="28" t="n"/>
      <c r="F297" s="23" t="n"/>
      <c r="G297" s="30">
        <f>IF(OR($B297="",$E297=""),"",ROUND(N($E297)*N(IFERROR(INDEX(Kosten!$M$2:$M$61,MATCH($B297,Kosten!$A$2:$A$61,0)),"")),2))</f>
        <v/>
      </c>
      <c r="H297" s="30">
        <f>IF(OR($B297="",$E297=""),"",ROUND(N($E297)*N(IFERROR(INDEX(Kosten!$J$2:$J$61,MATCH($B297,Kosten!$A$2:$A$61,0)),"")),2))</f>
        <v/>
      </c>
      <c r="I297" s="30">
        <f>IF(OR($B297="",$E297=""),"",ROUND(N($E297)*N(IFERROR(INDEX(Kosten!$K$2:$K$61,MATCH($B297,Kosten!$A$2:$A$61,0))+INDEX(Kosten!$L$2:$L$61,MATCH($B297,Kosten!$A$2:$A$61,0)),"")),2))</f>
        <v/>
      </c>
      <c r="J297" s="25" t="n"/>
    </row>
    <row r="298">
      <c r="A298" s="31" t="n"/>
      <c r="B298" s="25" t="n"/>
      <c r="C298" s="25" t="n"/>
      <c r="D298" s="25" t="n"/>
      <c r="E298" s="28" t="n"/>
      <c r="F298" s="23" t="n"/>
      <c r="G298" s="30">
        <f>IF(OR($B298="",$E298=""),"",ROUND(N($E298)*N(IFERROR(INDEX(Kosten!$M$2:$M$61,MATCH($B298,Kosten!$A$2:$A$61,0)),"")),2))</f>
        <v/>
      </c>
      <c r="H298" s="30">
        <f>IF(OR($B298="",$E298=""),"",ROUND(N($E298)*N(IFERROR(INDEX(Kosten!$J$2:$J$61,MATCH($B298,Kosten!$A$2:$A$61,0)),"")),2))</f>
        <v/>
      </c>
      <c r="I298" s="30">
        <f>IF(OR($B298="",$E298=""),"",ROUND(N($E298)*N(IFERROR(INDEX(Kosten!$K$2:$K$61,MATCH($B298,Kosten!$A$2:$A$61,0))+INDEX(Kosten!$L$2:$L$61,MATCH($B298,Kosten!$A$2:$A$61,0)),"")),2))</f>
        <v/>
      </c>
      <c r="J298" s="25" t="n"/>
    </row>
    <row r="299">
      <c r="A299" s="31" t="n"/>
      <c r="B299" s="25" t="n"/>
      <c r="C299" s="25" t="n"/>
      <c r="D299" s="25" t="n"/>
      <c r="E299" s="28" t="n"/>
      <c r="F299" s="23" t="n"/>
      <c r="G299" s="30">
        <f>IF(OR($B299="",$E299=""),"",ROUND(N($E299)*N(IFERROR(INDEX(Kosten!$M$2:$M$61,MATCH($B299,Kosten!$A$2:$A$61,0)),"")),2))</f>
        <v/>
      </c>
      <c r="H299" s="30">
        <f>IF(OR($B299="",$E299=""),"",ROUND(N($E299)*N(IFERROR(INDEX(Kosten!$J$2:$J$61,MATCH($B299,Kosten!$A$2:$A$61,0)),"")),2))</f>
        <v/>
      </c>
      <c r="I299" s="30">
        <f>IF(OR($B299="",$E299=""),"",ROUND(N($E299)*N(IFERROR(INDEX(Kosten!$K$2:$K$61,MATCH($B299,Kosten!$A$2:$A$61,0))+INDEX(Kosten!$L$2:$L$61,MATCH($B299,Kosten!$A$2:$A$61,0)),"")),2))</f>
        <v/>
      </c>
      <c r="J299" s="25" t="n"/>
    </row>
    <row r="300">
      <c r="A300" s="31" t="n"/>
      <c r="B300" s="25" t="n"/>
      <c r="C300" s="25" t="n"/>
      <c r="D300" s="25" t="n"/>
      <c r="E300" s="28" t="n"/>
      <c r="F300" s="23" t="n"/>
      <c r="G300" s="30">
        <f>IF(OR($B300="",$E300=""),"",ROUND(N($E300)*N(IFERROR(INDEX(Kosten!$M$2:$M$61,MATCH($B300,Kosten!$A$2:$A$61,0)),"")),2))</f>
        <v/>
      </c>
      <c r="H300" s="30">
        <f>IF(OR($B300="",$E300=""),"",ROUND(N($E300)*N(IFERROR(INDEX(Kosten!$J$2:$J$61,MATCH($B300,Kosten!$A$2:$A$61,0)),"")),2))</f>
        <v/>
      </c>
      <c r="I300" s="30">
        <f>IF(OR($B300="",$E300=""),"",ROUND(N($E300)*N(IFERROR(INDEX(Kosten!$K$2:$K$61,MATCH($B300,Kosten!$A$2:$A$61,0))+INDEX(Kosten!$L$2:$L$61,MATCH($B300,Kosten!$A$2:$A$61,0)),"")),2))</f>
        <v/>
      </c>
      <c r="J300" s="25" t="n"/>
    </row>
    <row r="301">
      <c r="A301" s="31" t="n"/>
      <c r="B301" s="25" t="n"/>
      <c r="C301" s="25" t="n"/>
      <c r="D301" s="25" t="n"/>
      <c r="E301" s="28" t="n"/>
      <c r="F301" s="23" t="n"/>
      <c r="G301" s="30">
        <f>IF(OR($B301="",$E301=""),"",ROUND(N($E301)*N(IFERROR(INDEX(Kosten!$M$2:$M$61,MATCH($B301,Kosten!$A$2:$A$61,0)),"")),2))</f>
        <v/>
      </c>
      <c r="H301" s="30">
        <f>IF(OR($B301="",$E301=""),"",ROUND(N($E301)*N(IFERROR(INDEX(Kosten!$J$2:$J$61,MATCH($B301,Kosten!$A$2:$A$61,0)),"")),2))</f>
        <v/>
      </c>
      <c r="I301" s="30">
        <f>IF(OR($B301="",$E301=""),"",ROUND(N($E301)*N(IFERROR(INDEX(Kosten!$K$2:$K$61,MATCH($B301,Kosten!$A$2:$A$61,0))+INDEX(Kosten!$L$2:$L$61,MATCH($B301,Kosten!$A$2:$A$61,0)),"")),2))</f>
        <v/>
      </c>
      <c r="J301" s="25" t="n"/>
    </row>
    <row r="302">
      <c r="A302" s="31" t="n"/>
      <c r="B302" s="25" t="n"/>
      <c r="C302" s="25" t="n"/>
      <c r="D302" s="25" t="n"/>
      <c r="E302" s="28" t="n"/>
      <c r="F302" s="23" t="n"/>
      <c r="G302" s="30">
        <f>IF(OR($B302="",$E302=""),"",ROUND(N($E302)*N(IFERROR(INDEX(Kosten!$M$2:$M$61,MATCH($B302,Kosten!$A$2:$A$61,0)),"")),2))</f>
        <v/>
      </c>
      <c r="H302" s="30">
        <f>IF(OR($B302="",$E302=""),"",ROUND(N($E302)*N(IFERROR(INDEX(Kosten!$J$2:$J$61,MATCH($B302,Kosten!$A$2:$A$61,0)),"")),2))</f>
        <v/>
      </c>
      <c r="I302" s="30">
        <f>IF(OR($B302="",$E302=""),"",ROUND(N($E302)*N(IFERROR(INDEX(Kosten!$K$2:$K$61,MATCH($B302,Kosten!$A$2:$A$61,0))+INDEX(Kosten!$L$2:$L$61,MATCH($B302,Kosten!$A$2:$A$61,0)),"")),2))</f>
        <v/>
      </c>
      <c r="J302" s="25" t="n"/>
    </row>
    <row r="303">
      <c r="A303" s="31" t="n"/>
      <c r="B303" s="25" t="n"/>
      <c r="C303" s="25" t="n"/>
      <c r="D303" s="25" t="n"/>
      <c r="E303" s="28" t="n"/>
      <c r="F303" s="23" t="n"/>
      <c r="G303" s="30">
        <f>IF(OR($B303="",$E303=""),"",ROUND(N($E303)*N(IFERROR(INDEX(Kosten!$M$2:$M$61,MATCH($B303,Kosten!$A$2:$A$61,0)),"")),2))</f>
        <v/>
      </c>
      <c r="H303" s="30">
        <f>IF(OR($B303="",$E303=""),"",ROUND(N($E303)*N(IFERROR(INDEX(Kosten!$J$2:$J$61,MATCH($B303,Kosten!$A$2:$A$61,0)),"")),2))</f>
        <v/>
      </c>
      <c r="I303" s="30">
        <f>IF(OR($B303="",$E303=""),"",ROUND(N($E303)*N(IFERROR(INDEX(Kosten!$K$2:$K$61,MATCH($B303,Kosten!$A$2:$A$61,0))+INDEX(Kosten!$L$2:$L$61,MATCH($B303,Kosten!$A$2:$A$61,0)),"")),2))</f>
        <v/>
      </c>
      <c r="J303" s="25" t="n"/>
    </row>
    <row r="304">
      <c r="A304" s="31" t="n"/>
      <c r="B304" s="25" t="n"/>
      <c r="C304" s="25" t="n"/>
      <c r="D304" s="25" t="n"/>
      <c r="E304" s="28" t="n"/>
      <c r="F304" s="23" t="n"/>
      <c r="G304" s="30">
        <f>IF(OR($B304="",$E304=""),"",ROUND(N($E304)*N(IFERROR(INDEX(Kosten!$M$2:$M$61,MATCH($B304,Kosten!$A$2:$A$61,0)),"")),2))</f>
        <v/>
      </c>
      <c r="H304" s="30">
        <f>IF(OR($B304="",$E304=""),"",ROUND(N($E304)*N(IFERROR(INDEX(Kosten!$J$2:$J$61,MATCH($B304,Kosten!$A$2:$A$61,0)),"")),2))</f>
        <v/>
      </c>
      <c r="I304" s="30">
        <f>IF(OR($B304="",$E304=""),"",ROUND(N($E304)*N(IFERROR(INDEX(Kosten!$K$2:$K$61,MATCH($B304,Kosten!$A$2:$A$61,0))+INDEX(Kosten!$L$2:$L$61,MATCH($B304,Kosten!$A$2:$A$61,0)),"")),2))</f>
        <v/>
      </c>
      <c r="J304" s="25" t="n"/>
    </row>
    <row r="305">
      <c r="A305" s="31" t="n"/>
      <c r="B305" s="25" t="n"/>
      <c r="C305" s="25" t="n"/>
      <c r="D305" s="25" t="n"/>
      <c r="E305" s="28" t="n"/>
      <c r="F305" s="23" t="n"/>
      <c r="G305" s="30">
        <f>IF(OR($B305="",$E305=""),"",ROUND(N($E305)*N(IFERROR(INDEX(Kosten!$M$2:$M$61,MATCH($B305,Kosten!$A$2:$A$61,0)),"")),2))</f>
        <v/>
      </c>
      <c r="H305" s="30">
        <f>IF(OR($B305="",$E305=""),"",ROUND(N($E305)*N(IFERROR(INDEX(Kosten!$J$2:$J$61,MATCH($B305,Kosten!$A$2:$A$61,0)),"")),2))</f>
        <v/>
      </c>
      <c r="I305" s="30">
        <f>IF(OR($B305="",$E305=""),"",ROUND(N($E305)*N(IFERROR(INDEX(Kosten!$K$2:$K$61,MATCH($B305,Kosten!$A$2:$A$61,0))+INDEX(Kosten!$L$2:$L$61,MATCH($B305,Kosten!$A$2:$A$61,0)),"")),2))</f>
        <v/>
      </c>
      <c r="J305" s="25" t="n"/>
    </row>
    <row r="306">
      <c r="A306" s="31" t="n"/>
      <c r="B306" s="25" t="n"/>
      <c r="C306" s="25" t="n"/>
      <c r="D306" s="25" t="n"/>
      <c r="E306" s="28" t="n"/>
      <c r="F306" s="23" t="n"/>
      <c r="G306" s="30">
        <f>IF(OR($B306="",$E306=""),"",ROUND(N($E306)*N(IFERROR(INDEX(Kosten!$M$2:$M$61,MATCH($B306,Kosten!$A$2:$A$61,0)),"")),2))</f>
        <v/>
      </c>
      <c r="H306" s="30">
        <f>IF(OR($B306="",$E306=""),"",ROUND(N($E306)*N(IFERROR(INDEX(Kosten!$J$2:$J$61,MATCH($B306,Kosten!$A$2:$A$61,0)),"")),2))</f>
        <v/>
      </c>
      <c r="I306" s="30">
        <f>IF(OR($B306="",$E306=""),"",ROUND(N($E306)*N(IFERROR(INDEX(Kosten!$K$2:$K$61,MATCH($B306,Kosten!$A$2:$A$61,0))+INDEX(Kosten!$L$2:$L$61,MATCH($B306,Kosten!$A$2:$A$61,0)),"")),2))</f>
        <v/>
      </c>
      <c r="J306" s="25" t="n"/>
    </row>
    <row r="307">
      <c r="A307" s="31" t="n"/>
      <c r="B307" s="25" t="n"/>
      <c r="C307" s="25" t="n"/>
      <c r="D307" s="25" t="n"/>
      <c r="E307" s="28" t="n"/>
      <c r="F307" s="23" t="n"/>
      <c r="G307" s="30">
        <f>IF(OR($B307="",$E307=""),"",ROUND(N($E307)*N(IFERROR(INDEX(Kosten!$M$2:$M$61,MATCH($B307,Kosten!$A$2:$A$61,0)),"")),2))</f>
        <v/>
      </c>
      <c r="H307" s="30">
        <f>IF(OR($B307="",$E307=""),"",ROUND(N($E307)*N(IFERROR(INDEX(Kosten!$J$2:$J$61,MATCH($B307,Kosten!$A$2:$A$61,0)),"")),2))</f>
        <v/>
      </c>
      <c r="I307" s="30">
        <f>IF(OR($B307="",$E307=""),"",ROUND(N($E307)*N(IFERROR(INDEX(Kosten!$K$2:$K$61,MATCH($B307,Kosten!$A$2:$A$61,0))+INDEX(Kosten!$L$2:$L$61,MATCH($B307,Kosten!$A$2:$A$61,0)),"")),2))</f>
        <v/>
      </c>
      <c r="J307" s="25" t="n"/>
    </row>
    <row r="308">
      <c r="A308" s="31" t="n"/>
      <c r="B308" s="25" t="n"/>
      <c r="C308" s="25" t="n"/>
      <c r="D308" s="25" t="n"/>
      <c r="E308" s="28" t="n"/>
      <c r="F308" s="23" t="n"/>
      <c r="G308" s="30">
        <f>IF(OR($B308="",$E308=""),"",ROUND(N($E308)*N(IFERROR(INDEX(Kosten!$M$2:$M$61,MATCH($B308,Kosten!$A$2:$A$61,0)),"")),2))</f>
        <v/>
      </c>
      <c r="H308" s="30">
        <f>IF(OR($B308="",$E308=""),"",ROUND(N($E308)*N(IFERROR(INDEX(Kosten!$J$2:$J$61,MATCH($B308,Kosten!$A$2:$A$61,0)),"")),2))</f>
        <v/>
      </c>
      <c r="I308" s="30">
        <f>IF(OR($B308="",$E308=""),"",ROUND(N($E308)*N(IFERROR(INDEX(Kosten!$K$2:$K$61,MATCH($B308,Kosten!$A$2:$A$61,0))+INDEX(Kosten!$L$2:$L$61,MATCH($B308,Kosten!$A$2:$A$61,0)),"")),2))</f>
        <v/>
      </c>
      <c r="J308" s="25" t="n"/>
    </row>
    <row r="309">
      <c r="A309" s="31" t="n"/>
      <c r="B309" s="25" t="n"/>
      <c r="C309" s="25" t="n"/>
      <c r="D309" s="25" t="n"/>
      <c r="E309" s="28" t="n"/>
      <c r="F309" s="23" t="n"/>
      <c r="G309" s="30">
        <f>IF(OR($B309="",$E309=""),"",ROUND(N($E309)*N(IFERROR(INDEX(Kosten!$M$2:$M$61,MATCH($B309,Kosten!$A$2:$A$61,0)),"")),2))</f>
        <v/>
      </c>
      <c r="H309" s="30">
        <f>IF(OR($B309="",$E309=""),"",ROUND(N($E309)*N(IFERROR(INDEX(Kosten!$J$2:$J$61,MATCH($B309,Kosten!$A$2:$A$61,0)),"")),2))</f>
        <v/>
      </c>
      <c r="I309" s="30">
        <f>IF(OR($B309="",$E309=""),"",ROUND(N($E309)*N(IFERROR(INDEX(Kosten!$K$2:$K$61,MATCH($B309,Kosten!$A$2:$A$61,0))+INDEX(Kosten!$L$2:$L$61,MATCH($B309,Kosten!$A$2:$A$61,0)),"")),2))</f>
        <v/>
      </c>
      <c r="J309" s="25" t="n"/>
    </row>
    <row r="310">
      <c r="A310" s="31" t="n"/>
      <c r="B310" s="25" t="n"/>
      <c r="C310" s="25" t="n"/>
      <c r="D310" s="25" t="n"/>
      <c r="E310" s="28" t="n"/>
      <c r="F310" s="23" t="n"/>
      <c r="G310" s="30">
        <f>IF(OR($B310="",$E310=""),"",ROUND(N($E310)*N(IFERROR(INDEX(Kosten!$M$2:$M$61,MATCH($B310,Kosten!$A$2:$A$61,0)),"")),2))</f>
        <v/>
      </c>
      <c r="H310" s="30">
        <f>IF(OR($B310="",$E310=""),"",ROUND(N($E310)*N(IFERROR(INDEX(Kosten!$J$2:$J$61,MATCH($B310,Kosten!$A$2:$A$61,0)),"")),2))</f>
        <v/>
      </c>
      <c r="I310" s="30">
        <f>IF(OR($B310="",$E310=""),"",ROUND(N($E310)*N(IFERROR(INDEX(Kosten!$K$2:$K$61,MATCH($B310,Kosten!$A$2:$A$61,0))+INDEX(Kosten!$L$2:$L$61,MATCH($B310,Kosten!$A$2:$A$61,0)),"")),2))</f>
        <v/>
      </c>
      <c r="J310" s="25" t="n"/>
    </row>
    <row r="311">
      <c r="A311" s="31" t="n"/>
      <c r="B311" s="25" t="n"/>
      <c r="C311" s="25" t="n"/>
      <c r="D311" s="25" t="n"/>
      <c r="E311" s="28" t="n"/>
      <c r="F311" s="23" t="n"/>
      <c r="G311" s="30">
        <f>IF(OR($B311="",$E311=""),"",ROUND(N($E311)*N(IFERROR(INDEX(Kosten!$M$2:$M$61,MATCH($B311,Kosten!$A$2:$A$61,0)),"")),2))</f>
        <v/>
      </c>
      <c r="H311" s="30">
        <f>IF(OR($B311="",$E311=""),"",ROUND(N($E311)*N(IFERROR(INDEX(Kosten!$J$2:$J$61,MATCH($B311,Kosten!$A$2:$A$61,0)),"")),2))</f>
        <v/>
      </c>
      <c r="I311" s="30">
        <f>IF(OR($B311="",$E311=""),"",ROUND(N($E311)*N(IFERROR(INDEX(Kosten!$K$2:$K$61,MATCH($B311,Kosten!$A$2:$A$61,0))+INDEX(Kosten!$L$2:$L$61,MATCH($B311,Kosten!$A$2:$A$61,0)),"")),2))</f>
        <v/>
      </c>
      <c r="J311" s="25" t="n"/>
    </row>
    <row r="312">
      <c r="A312" s="31" t="n"/>
      <c r="B312" s="25" t="n"/>
      <c r="C312" s="25" t="n"/>
      <c r="D312" s="25" t="n"/>
      <c r="E312" s="28" t="n"/>
      <c r="F312" s="23" t="n"/>
      <c r="G312" s="30">
        <f>IF(OR($B312="",$E312=""),"",ROUND(N($E312)*N(IFERROR(INDEX(Kosten!$M$2:$M$61,MATCH($B312,Kosten!$A$2:$A$61,0)),"")),2))</f>
        <v/>
      </c>
      <c r="H312" s="30">
        <f>IF(OR($B312="",$E312=""),"",ROUND(N($E312)*N(IFERROR(INDEX(Kosten!$J$2:$J$61,MATCH($B312,Kosten!$A$2:$A$61,0)),"")),2))</f>
        <v/>
      </c>
      <c r="I312" s="30">
        <f>IF(OR($B312="",$E312=""),"",ROUND(N($E312)*N(IFERROR(INDEX(Kosten!$K$2:$K$61,MATCH($B312,Kosten!$A$2:$A$61,0))+INDEX(Kosten!$L$2:$L$61,MATCH($B312,Kosten!$A$2:$A$61,0)),"")),2))</f>
        <v/>
      </c>
      <c r="J312" s="25" t="n"/>
    </row>
    <row r="313">
      <c r="A313" s="31" t="n"/>
      <c r="B313" s="25" t="n"/>
      <c r="C313" s="25" t="n"/>
      <c r="D313" s="25" t="n"/>
      <c r="E313" s="28" t="n"/>
      <c r="F313" s="23" t="n"/>
      <c r="G313" s="30">
        <f>IF(OR($B313="",$E313=""),"",ROUND(N($E313)*N(IFERROR(INDEX(Kosten!$M$2:$M$61,MATCH($B313,Kosten!$A$2:$A$61,0)),"")),2))</f>
        <v/>
      </c>
      <c r="H313" s="30">
        <f>IF(OR($B313="",$E313=""),"",ROUND(N($E313)*N(IFERROR(INDEX(Kosten!$J$2:$J$61,MATCH($B313,Kosten!$A$2:$A$61,0)),"")),2))</f>
        <v/>
      </c>
      <c r="I313" s="30">
        <f>IF(OR($B313="",$E313=""),"",ROUND(N($E313)*N(IFERROR(INDEX(Kosten!$K$2:$K$61,MATCH($B313,Kosten!$A$2:$A$61,0))+INDEX(Kosten!$L$2:$L$61,MATCH($B313,Kosten!$A$2:$A$61,0)),"")),2))</f>
        <v/>
      </c>
      <c r="J313" s="25" t="n"/>
    </row>
    <row r="314">
      <c r="A314" s="31" t="n"/>
      <c r="B314" s="25" t="n"/>
      <c r="C314" s="25" t="n"/>
      <c r="D314" s="25" t="n"/>
      <c r="E314" s="28" t="n"/>
      <c r="F314" s="23" t="n"/>
      <c r="G314" s="30">
        <f>IF(OR($B314="",$E314=""),"",ROUND(N($E314)*N(IFERROR(INDEX(Kosten!$M$2:$M$61,MATCH($B314,Kosten!$A$2:$A$61,0)),"")),2))</f>
        <v/>
      </c>
      <c r="H314" s="30">
        <f>IF(OR($B314="",$E314=""),"",ROUND(N($E314)*N(IFERROR(INDEX(Kosten!$J$2:$J$61,MATCH($B314,Kosten!$A$2:$A$61,0)),"")),2))</f>
        <v/>
      </c>
      <c r="I314" s="30">
        <f>IF(OR($B314="",$E314=""),"",ROUND(N($E314)*N(IFERROR(INDEX(Kosten!$K$2:$K$61,MATCH($B314,Kosten!$A$2:$A$61,0))+INDEX(Kosten!$L$2:$L$61,MATCH($B314,Kosten!$A$2:$A$61,0)),"")),2))</f>
        <v/>
      </c>
      <c r="J314" s="25" t="n"/>
    </row>
    <row r="315">
      <c r="A315" s="31" t="n"/>
      <c r="B315" s="25" t="n"/>
      <c r="C315" s="25" t="n"/>
      <c r="D315" s="25" t="n"/>
      <c r="E315" s="28" t="n"/>
      <c r="F315" s="23" t="n"/>
      <c r="G315" s="30">
        <f>IF(OR($B315="",$E315=""),"",ROUND(N($E315)*N(IFERROR(INDEX(Kosten!$M$2:$M$61,MATCH($B315,Kosten!$A$2:$A$61,0)),"")),2))</f>
        <v/>
      </c>
      <c r="H315" s="30">
        <f>IF(OR($B315="",$E315=""),"",ROUND(N($E315)*N(IFERROR(INDEX(Kosten!$J$2:$J$61,MATCH($B315,Kosten!$A$2:$A$61,0)),"")),2))</f>
        <v/>
      </c>
      <c r="I315" s="30">
        <f>IF(OR($B315="",$E315=""),"",ROUND(N($E315)*N(IFERROR(INDEX(Kosten!$K$2:$K$61,MATCH($B315,Kosten!$A$2:$A$61,0))+INDEX(Kosten!$L$2:$L$61,MATCH($B315,Kosten!$A$2:$A$61,0)),"")),2))</f>
        <v/>
      </c>
      <c r="J315" s="25" t="n"/>
    </row>
    <row r="316">
      <c r="A316" s="31" t="n"/>
      <c r="B316" s="25" t="n"/>
      <c r="C316" s="25" t="n"/>
      <c r="D316" s="25" t="n"/>
      <c r="E316" s="28" t="n"/>
      <c r="F316" s="23" t="n"/>
      <c r="G316" s="30">
        <f>IF(OR($B316="",$E316=""),"",ROUND(N($E316)*N(IFERROR(INDEX(Kosten!$M$2:$M$61,MATCH($B316,Kosten!$A$2:$A$61,0)),"")),2))</f>
        <v/>
      </c>
      <c r="H316" s="30">
        <f>IF(OR($B316="",$E316=""),"",ROUND(N($E316)*N(IFERROR(INDEX(Kosten!$J$2:$J$61,MATCH($B316,Kosten!$A$2:$A$61,0)),"")),2))</f>
        <v/>
      </c>
      <c r="I316" s="30">
        <f>IF(OR($B316="",$E316=""),"",ROUND(N($E316)*N(IFERROR(INDEX(Kosten!$K$2:$K$61,MATCH($B316,Kosten!$A$2:$A$61,0))+INDEX(Kosten!$L$2:$L$61,MATCH($B316,Kosten!$A$2:$A$61,0)),"")),2))</f>
        <v/>
      </c>
      <c r="J316" s="25" t="n"/>
    </row>
    <row r="317">
      <c r="A317" s="31" t="n"/>
      <c r="B317" s="25" t="n"/>
      <c r="C317" s="25" t="n"/>
      <c r="D317" s="25" t="n"/>
      <c r="E317" s="28" t="n"/>
      <c r="F317" s="23" t="n"/>
      <c r="G317" s="30">
        <f>IF(OR($B317="",$E317=""),"",ROUND(N($E317)*N(IFERROR(INDEX(Kosten!$M$2:$M$61,MATCH($B317,Kosten!$A$2:$A$61,0)),"")),2))</f>
        <v/>
      </c>
      <c r="H317" s="30">
        <f>IF(OR($B317="",$E317=""),"",ROUND(N($E317)*N(IFERROR(INDEX(Kosten!$J$2:$J$61,MATCH($B317,Kosten!$A$2:$A$61,0)),"")),2))</f>
        <v/>
      </c>
      <c r="I317" s="30">
        <f>IF(OR($B317="",$E317=""),"",ROUND(N($E317)*N(IFERROR(INDEX(Kosten!$K$2:$K$61,MATCH($B317,Kosten!$A$2:$A$61,0))+INDEX(Kosten!$L$2:$L$61,MATCH($B317,Kosten!$A$2:$A$61,0)),"")),2))</f>
        <v/>
      </c>
      <c r="J317" s="25" t="n"/>
    </row>
    <row r="318">
      <c r="A318" s="31" t="n"/>
      <c r="B318" s="25" t="n"/>
      <c r="C318" s="25" t="n"/>
      <c r="D318" s="25" t="n"/>
      <c r="E318" s="28" t="n"/>
      <c r="F318" s="23" t="n"/>
      <c r="G318" s="30">
        <f>IF(OR($B318="",$E318=""),"",ROUND(N($E318)*N(IFERROR(INDEX(Kosten!$M$2:$M$61,MATCH($B318,Kosten!$A$2:$A$61,0)),"")),2))</f>
        <v/>
      </c>
      <c r="H318" s="30">
        <f>IF(OR($B318="",$E318=""),"",ROUND(N($E318)*N(IFERROR(INDEX(Kosten!$J$2:$J$61,MATCH($B318,Kosten!$A$2:$A$61,0)),"")),2))</f>
        <v/>
      </c>
      <c r="I318" s="30">
        <f>IF(OR($B318="",$E318=""),"",ROUND(N($E318)*N(IFERROR(INDEX(Kosten!$K$2:$K$61,MATCH($B318,Kosten!$A$2:$A$61,0))+INDEX(Kosten!$L$2:$L$61,MATCH($B318,Kosten!$A$2:$A$61,0)),"")),2))</f>
        <v/>
      </c>
      <c r="J318" s="25" t="n"/>
    </row>
    <row r="319">
      <c r="A319" s="31" t="n"/>
      <c r="B319" s="25" t="n"/>
      <c r="C319" s="25" t="n"/>
      <c r="D319" s="25" t="n"/>
      <c r="E319" s="28" t="n"/>
      <c r="F319" s="23" t="n"/>
      <c r="G319" s="30">
        <f>IF(OR($B319="",$E319=""),"",ROUND(N($E319)*N(IFERROR(INDEX(Kosten!$M$2:$M$61,MATCH($B319,Kosten!$A$2:$A$61,0)),"")),2))</f>
        <v/>
      </c>
      <c r="H319" s="30">
        <f>IF(OR($B319="",$E319=""),"",ROUND(N($E319)*N(IFERROR(INDEX(Kosten!$J$2:$J$61,MATCH($B319,Kosten!$A$2:$A$61,0)),"")),2))</f>
        <v/>
      </c>
      <c r="I319" s="30">
        <f>IF(OR($B319="",$E319=""),"",ROUND(N($E319)*N(IFERROR(INDEX(Kosten!$K$2:$K$61,MATCH($B319,Kosten!$A$2:$A$61,0))+INDEX(Kosten!$L$2:$L$61,MATCH($B319,Kosten!$A$2:$A$61,0)),"")),2))</f>
        <v/>
      </c>
      <c r="J319" s="25" t="n"/>
    </row>
    <row r="320">
      <c r="A320" s="31" t="n"/>
      <c r="B320" s="25" t="n"/>
      <c r="C320" s="25" t="n"/>
      <c r="D320" s="25" t="n"/>
      <c r="E320" s="28" t="n"/>
      <c r="F320" s="23" t="n"/>
      <c r="G320" s="30">
        <f>IF(OR($B320="",$E320=""),"",ROUND(N($E320)*N(IFERROR(INDEX(Kosten!$M$2:$M$61,MATCH($B320,Kosten!$A$2:$A$61,0)),"")),2))</f>
        <v/>
      </c>
      <c r="H320" s="30">
        <f>IF(OR($B320="",$E320=""),"",ROUND(N($E320)*N(IFERROR(INDEX(Kosten!$J$2:$J$61,MATCH($B320,Kosten!$A$2:$A$61,0)),"")),2))</f>
        <v/>
      </c>
      <c r="I320" s="30">
        <f>IF(OR($B320="",$E320=""),"",ROUND(N($E320)*N(IFERROR(INDEX(Kosten!$K$2:$K$61,MATCH($B320,Kosten!$A$2:$A$61,0))+INDEX(Kosten!$L$2:$L$61,MATCH($B320,Kosten!$A$2:$A$61,0)),"")),2))</f>
        <v/>
      </c>
      <c r="J320" s="25" t="n"/>
    </row>
    <row r="321">
      <c r="A321" s="31" t="n"/>
      <c r="B321" s="25" t="n"/>
      <c r="C321" s="25" t="n"/>
      <c r="D321" s="25" t="n"/>
      <c r="E321" s="28" t="n"/>
      <c r="F321" s="23" t="n"/>
      <c r="G321" s="30">
        <f>IF(OR($B321="",$E321=""),"",ROUND(N($E321)*N(IFERROR(INDEX(Kosten!$M$2:$M$61,MATCH($B321,Kosten!$A$2:$A$61,0)),"")),2))</f>
        <v/>
      </c>
      <c r="H321" s="30">
        <f>IF(OR($B321="",$E321=""),"",ROUND(N($E321)*N(IFERROR(INDEX(Kosten!$J$2:$J$61,MATCH($B321,Kosten!$A$2:$A$61,0)),"")),2))</f>
        <v/>
      </c>
      <c r="I321" s="30">
        <f>IF(OR($B321="",$E321=""),"",ROUND(N($E321)*N(IFERROR(INDEX(Kosten!$K$2:$K$61,MATCH($B321,Kosten!$A$2:$A$61,0))+INDEX(Kosten!$L$2:$L$61,MATCH($B321,Kosten!$A$2:$A$61,0)),"")),2))</f>
        <v/>
      </c>
      <c r="J321" s="25" t="n"/>
    </row>
    <row r="322">
      <c r="A322" s="31" t="n"/>
      <c r="B322" s="25" t="n"/>
      <c r="C322" s="25" t="n"/>
      <c r="D322" s="25" t="n"/>
      <c r="E322" s="28" t="n"/>
      <c r="F322" s="23" t="n"/>
      <c r="G322" s="30">
        <f>IF(OR($B322="",$E322=""),"",ROUND(N($E322)*N(IFERROR(INDEX(Kosten!$M$2:$M$61,MATCH($B322,Kosten!$A$2:$A$61,0)),"")),2))</f>
        <v/>
      </c>
      <c r="H322" s="30">
        <f>IF(OR($B322="",$E322=""),"",ROUND(N($E322)*N(IFERROR(INDEX(Kosten!$J$2:$J$61,MATCH($B322,Kosten!$A$2:$A$61,0)),"")),2))</f>
        <v/>
      </c>
      <c r="I322" s="30">
        <f>IF(OR($B322="",$E322=""),"",ROUND(N($E322)*N(IFERROR(INDEX(Kosten!$K$2:$K$61,MATCH($B322,Kosten!$A$2:$A$61,0))+INDEX(Kosten!$L$2:$L$61,MATCH($B322,Kosten!$A$2:$A$61,0)),"")),2))</f>
        <v/>
      </c>
      <c r="J322" s="25" t="n"/>
    </row>
    <row r="323">
      <c r="A323" s="31" t="n"/>
      <c r="B323" s="25" t="n"/>
      <c r="C323" s="25" t="n"/>
      <c r="D323" s="25" t="n"/>
      <c r="E323" s="28" t="n"/>
      <c r="F323" s="23" t="n"/>
      <c r="G323" s="30">
        <f>IF(OR($B323="",$E323=""),"",ROUND(N($E323)*N(IFERROR(INDEX(Kosten!$M$2:$M$61,MATCH($B323,Kosten!$A$2:$A$61,0)),"")),2))</f>
        <v/>
      </c>
      <c r="H323" s="30">
        <f>IF(OR($B323="",$E323=""),"",ROUND(N($E323)*N(IFERROR(INDEX(Kosten!$J$2:$J$61,MATCH($B323,Kosten!$A$2:$A$61,0)),"")),2))</f>
        <v/>
      </c>
      <c r="I323" s="30">
        <f>IF(OR($B323="",$E323=""),"",ROUND(N($E323)*N(IFERROR(INDEX(Kosten!$K$2:$K$61,MATCH($B323,Kosten!$A$2:$A$61,0))+INDEX(Kosten!$L$2:$L$61,MATCH($B323,Kosten!$A$2:$A$61,0)),"")),2))</f>
        <v/>
      </c>
      <c r="J323" s="25" t="n"/>
    </row>
    <row r="324">
      <c r="A324" s="31" t="n"/>
      <c r="B324" s="25" t="n"/>
      <c r="C324" s="25" t="n"/>
      <c r="D324" s="25" t="n"/>
      <c r="E324" s="28" t="n"/>
      <c r="F324" s="23" t="n"/>
      <c r="G324" s="30">
        <f>IF(OR($B324="",$E324=""),"",ROUND(N($E324)*N(IFERROR(INDEX(Kosten!$M$2:$M$61,MATCH($B324,Kosten!$A$2:$A$61,0)),"")),2))</f>
        <v/>
      </c>
      <c r="H324" s="30">
        <f>IF(OR($B324="",$E324=""),"",ROUND(N($E324)*N(IFERROR(INDEX(Kosten!$J$2:$J$61,MATCH($B324,Kosten!$A$2:$A$61,0)),"")),2))</f>
        <v/>
      </c>
      <c r="I324" s="30">
        <f>IF(OR($B324="",$E324=""),"",ROUND(N($E324)*N(IFERROR(INDEX(Kosten!$K$2:$K$61,MATCH($B324,Kosten!$A$2:$A$61,0))+INDEX(Kosten!$L$2:$L$61,MATCH($B324,Kosten!$A$2:$A$61,0)),"")),2))</f>
        <v/>
      </c>
      <c r="J324" s="25" t="n"/>
    </row>
    <row r="325">
      <c r="A325" s="31" t="n"/>
      <c r="B325" s="25" t="n"/>
      <c r="C325" s="25" t="n"/>
      <c r="D325" s="25" t="n"/>
      <c r="E325" s="28" t="n"/>
      <c r="F325" s="23" t="n"/>
      <c r="G325" s="30">
        <f>IF(OR($B325="",$E325=""),"",ROUND(N($E325)*N(IFERROR(INDEX(Kosten!$M$2:$M$61,MATCH($B325,Kosten!$A$2:$A$61,0)),"")),2))</f>
        <v/>
      </c>
      <c r="H325" s="30">
        <f>IF(OR($B325="",$E325=""),"",ROUND(N($E325)*N(IFERROR(INDEX(Kosten!$J$2:$J$61,MATCH($B325,Kosten!$A$2:$A$61,0)),"")),2))</f>
        <v/>
      </c>
      <c r="I325" s="30">
        <f>IF(OR($B325="",$E325=""),"",ROUND(N($E325)*N(IFERROR(INDEX(Kosten!$K$2:$K$61,MATCH($B325,Kosten!$A$2:$A$61,0))+INDEX(Kosten!$L$2:$L$61,MATCH($B325,Kosten!$A$2:$A$61,0)),"")),2))</f>
        <v/>
      </c>
      <c r="J325" s="25" t="n"/>
    </row>
    <row r="326">
      <c r="A326" s="31" t="n"/>
      <c r="B326" s="25" t="n"/>
      <c r="C326" s="25" t="n"/>
      <c r="D326" s="25" t="n"/>
      <c r="E326" s="28" t="n"/>
      <c r="F326" s="23" t="n"/>
      <c r="G326" s="30">
        <f>IF(OR($B326="",$E326=""),"",ROUND(N($E326)*N(IFERROR(INDEX(Kosten!$M$2:$M$61,MATCH($B326,Kosten!$A$2:$A$61,0)),"")),2))</f>
        <v/>
      </c>
      <c r="H326" s="30">
        <f>IF(OR($B326="",$E326=""),"",ROUND(N($E326)*N(IFERROR(INDEX(Kosten!$J$2:$J$61,MATCH($B326,Kosten!$A$2:$A$61,0)),"")),2))</f>
        <v/>
      </c>
      <c r="I326" s="30">
        <f>IF(OR($B326="",$E326=""),"",ROUND(N($E326)*N(IFERROR(INDEX(Kosten!$K$2:$K$61,MATCH($B326,Kosten!$A$2:$A$61,0))+INDEX(Kosten!$L$2:$L$61,MATCH($B326,Kosten!$A$2:$A$61,0)),"")),2))</f>
        <v/>
      </c>
      <c r="J326" s="25" t="n"/>
    </row>
    <row r="327">
      <c r="A327" s="31" t="n"/>
      <c r="B327" s="25" t="n"/>
      <c r="C327" s="25" t="n"/>
      <c r="D327" s="25" t="n"/>
      <c r="E327" s="28" t="n"/>
      <c r="F327" s="23" t="n"/>
      <c r="G327" s="30">
        <f>IF(OR($B327="",$E327=""),"",ROUND(N($E327)*N(IFERROR(INDEX(Kosten!$M$2:$M$61,MATCH($B327,Kosten!$A$2:$A$61,0)),"")),2))</f>
        <v/>
      </c>
      <c r="H327" s="30">
        <f>IF(OR($B327="",$E327=""),"",ROUND(N($E327)*N(IFERROR(INDEX(Kosten!$J$2:$J$61,MATCH($B327,Kosten!$A$2:$A$61,0)),"")),2))</f>
        <v/>
      </c>
      <c r="I327" s="30">
        <f>IF(OR($B327="",$E327=""),"",ROUND(N($E327)*N(IFERROR(INDEX(Kosten!$K$2:$K$61,MATCH($B327,Kosten!$A$2:$A$61,0))+INDEX(Kosten!$L$2:$L$61,MATCH($B327,Kosten!$A$2:$A$61,0)),"")),2))</f>
        <v/>
      </c>
      <c r="J327" s="25" t="n"/>
    </row>
    <row r="328">
      <c r="A328" s="31" t="n"/>
      <c r="B328" s="25" t="n"/>
      <c r="C328" s="25" t="n"/>
      <c r="D328" s="25" t="n"/>
      <c r="E328" s="28" t="n"/>
      <c r="F328" s="23" t="n"/>
      <c r="G328" s="30">
        <f>IF(OR($B328="",$E328=""),"",ROUND(N($E328)*N(IFERROR(INDEX(Kosten!$M$2:$M$61,MATCH($B328,Kosten!$A$2:$A$61,0)),"")),2))</f>
        <v/>
      </c>
      <c r="H328" s="30">
        <f>IF(OR($B328="",$E328=""),"",ROUND(N($E328)*N(IFERROR(INDEX(Kosten!$J$2:$J$61,MATCH($B328,Kosten!$A$2:$A$61,0)),"")),2))</f>
        <v/>
      </c>
      <c r="I328" s="30">
        <f>IF(OR($B328="",$E328=""),"",ROUND(N($E328)*N(IFERROR(INDEX(Kosten!$K$2:$K$61,MATCH($B328,Kosten!$A$2:$A$61,0))+INDEX(Kosten!$L$2:$L$61,MATCH($B328,Kosten!$A$2:$A$61,0)),"")),2))</f>
        <v/>
      </c>
      <c r="J328" s="25" t="n"/>
    </row>
    <row r="329">
      <c r="A329" s="31" t="n"/>
      <c r="B329" s="25" t="n"/>
      <c r="C329" s="25" t="n"/>
      <c r="D329" s="25" t="n"/>
      <c r="E329" s="28" t="n"/>
      <c r="F329" s="23" t="n"/>
      <c r="G329" s="30">
        <f>IF(OR($B329="",$E329=""),"",ROUND(N($E329)*N(IFERROR(INDEX(Kosten!$M$2:$M$61,MATCH($B329,Kosten!$A$2:$A$61,0)),"")),2))</f>
        <v/>
      </c>
      <c r="H329" s="30">
        <f>IF(OR($B329="",$E329=""),"",ROUND(N($E329)*N(IFERROR(INDEX(Kosten!$J$2:$J$61,MATCH($B329,Kosten!$A$2:$A$61,0)),"")),2))</f>
        <v/>
      </c>
      <c r="I329" s="30">
        <f>IF(OR($B329="",$E329=""),"",ROUND(N($E329)*N(IFERROR(INDEX(Kosten!$K$2:$K$61,MATCH($B329,Kosten!$A$2:$A$61,0))+INDEX(Kosten!$L$2:$L$61,MATCH($B329,Kosten!$A$2:$A$61,0)),"")),2))</f>
        <v/>
      </c>
      <c r="J329" s="25" t="n"/>
    </row>
    <row r="330">
      <c r="A330" s="31" t="n"/>
      <c r="B330" s="25" t="n"/>
      <c r="C330" s="25" t="n"/>
      <c r="D330" s="25" t="n"/>
      <c r="E330" s="28" t="n"/>
      <c r="F330" s="23" t="n"/>
      <c r="G330" s="30">
        <f>IF(OR($B330="",$E330=""),"",ROUND(N($E330)*N(IFERROR(INDEX(Kosten!$M$2:$M$61,MATCH($B330,Kosten!$A$2:$A$61,0)),"")),2))</f>
        <v/>
      </c>
      <c r="H330" s="30">
        <f>IF(OR($B330="",$E330=""),"",ROUND(N($E330)*N(IFERROR(INDEX(Kosten!$J$2:$J$61,MATCH($B330,Kosten!$A$2:$A$61,0)),"")),2))</f>
        <v/>
      </c>
      <c r="I330" s="30">
        <f>IF(OR($B330="",$E330=""),"",ROUND(N($E330)*N(IFERROR(INDEX(Kosten!$K$2:$K$61,MATCH($B330,Kosten!$A$2:$A$61,0))+INDEX(Kosten!$L$2:$L$61,MATCH($B330,Kosten!$A$2:$A$61,0)),"")),2))</f>
        <v/>
      </c>
      <c r="J330" s="25" t="n"/>
    </row>
    <row r="331">
      <c r="A331" s="31" t="n"/>
      <c r="B331" s="25" t="n"/>
      <c r="C331" s="25" t="n"/>
      <c r="D331" s="25" t="n"/>
      <c r="E331" s="28" t="n"/>
      <c r="F331" s="23" t="n"/>
      <c r="G331" s="30">
        <f>IF(OR($B331="",$E331=""),"",ROUND(N($E331)*N(IFERROR(INDEX(Kosten!$M$2:$M$61,MATCH($B331,Kosten!$A$2:$A$61,0)),"")),2))</f>
        <v/>
      </c>
      <c r="H331" s="30">
        <f>IF(OR($B331="",$E331=""),"",ROUND(N($E331)*N(IFERROR(INDEX(Kosten!$J$2:$J$61,MATCH($B331,Kosten!$A$2:$A$61,0)),"")),2))</f>
        <v/>
      </c>
      <c r="I331" s="30">
        <f>IF(OR($B331="",$E331=""),"",ROUND(N($E331)*N(IFERROR(INDEX(Kosten!$K$2:$K$61,MATCH($B331,Kosten!$A$2:$A$61,0))+INDEX(Kosten!$L$2:$L$61,MATCH($B331,Kosten!$A$2:$A$61,0)),"")),2))</f>
        <v/>
      </c>
      <c r="J331" s="25" t="n"/>
    </row>
    <row r="332">
      <c r="A332" s="31" t="n"/>
      <c r="B332" s="25" t="n"/>
      <c r="C332" s="25" t="n"/>
      <c r="D332" s="25" t="n"/>
      <c r="E332" s="28" t="n"/>
      <c r="F332" s="23" t="n"/>
      <c r="G332" s="30">
        <f>IF(OR($B332="",$E332=""),"",ROUND(N($E332)*N(IFERROR(INDEX(Kosten!$M$2:$M$61,MATCH($B332,Kosten!$A$2:$A$61,0)),"")),2))</f>
        <v/>
      </c>
      <c r="H332" s="30">
        <f>IF(OR($B332="",$E332=""),"",ROUND(N($E332)*N(IFERROR(INDEX(Kosten!$J$2:$J$61,MATCH($B332,Kosten!$A$2:$A$61,0)),"")),2))</f>
        <v/>
      </c>
      <c r="I332" s="30">
        <f>IF(OR($B332="",$E332=""),"",ROUND(N($E332)*N(IFERROR(INDEX(Kosten!$K$2:$K$61,MATCH($B332,Kosten!$A$2:$A$61,0))+INDEX(Kosten!$L$2:$L$61,MATCH($B332,Kosten!$A$2:$A$61,0)),"")),2))</f>
        <v/>
      </c>
      <c r="J332" s="25" t="n"/>
    </row>
    <row r="333">
      <c r="A333" s="31" t="n"/>
      <c r="B333" s="25" t="n"/>
      <c r="C333" s="25" t="n"/>
      <c r="D333" s="25" t="n"/>
      <c r="E333" s="28" t="n"/>
      <c r="F333" s="23" t="n"/>
      <c r="G333" s="30">
        <f>IF(OR($B333="",$E333=""),"",ROUND(N($E333)*N(IFERROR(INDEX(Kosten!$M$2:$M$61,MATCH($B333,Kosten!$A$2:$A$61,0)),"")),2))</f>
        <v/>
      </c>
      <c r="H333" s="30">
        <f>IF(OR($B333="",$E333=""),"",ROUND(N($E333)*N(IFERROR(INDEX(Kosten!$J$2:$J$61,MATCH($B333,Kosten!$A$2:$A$61,0)),"")),2))</f>
        <v/>
      </c>
      <c r="I333" s="30">
        <f>IF(OR($B333="",$E333=""),"",ROUND(N($E333)*N(IFERROR(INDEX(Kosten!$K$2:$K$61,MATCH($B333,Kosten!$A$2:$A$61,0))+INDEX(Kosten!$L$2:$L$61,MATCH($B333,Kosten!$A$2:$A$61,0)),"")),2))</f>
        <v/>
      </c>
      <c r="J333" s="25" t="n"/>
    </row>
    <row r="334">
      <c r="A334" s="31" t="n"/>
      <c r="B334" s="25" t="n"/>
      <c r="C334" s="25" t="n"/>
      <c r="D334" s="25" t="n"/>
      <c r="E334" s="28" t="n"/>
      <c r="F334" s="23" t="n"/>
      <c r="G334" s="30">
        <f>IF(OR($B334="",$E334=""),"",ROUND(N($E334)*N(IFERROR(INDEX(Kosten!$M$2:$M$61,MATCH($B334,Kosten!$A$2:$A$61,0)),"")),2))</f>
        <v/>
      </c>
      <c r="H334" s="30">
        <f>IF(OR($B334="",$E334=""),"",ROUND(N($E334)*N(IFERROR(INDEX(Kosten!$J$2:$J$61,MATCH($B334,Kosten!$A$2:$A$61,0)),"")),2))</f>
        <v/>
      </c>
      <c r="I334" s="30">
        <f>IF(OR($B334="",$E334=""),"",ROUND(N($E334)*N(IFERROR(INDEX(Kosten!$K$2:$K$61,MATCH($B334,Kosten!$A$2:$A$61,0))+INDEX(Kosten!$L$2:$L$61,MATCH($B334,Kosten!$A$2:$A$61,0)),"")),2))</f>
        <v/>
      </c>
      <c r="J334" s="25" t="n"/>
    </row>
    <row r="335">
      <c r="A335" s="31" t="n"/>
      <c r="B335" s="25" t="n"/>
      <c r="C335" s="25" t="n"/>
      <c r="D335" s="25" t="n"/>
      <c r="E335" s="28" t="n"/>
      <c r="F335" s="23" t="n"/>
      <c r="G335" s="30">
        <f>IF(OR($B335="",$E335=""),"",ROUND(N($E335)*N(IFERROR(INDEX(Kosten!$M$2:$M$61,MATCH($B335,Kosten!$A$2:$A$61,0)),"")),2))</f>
        <v/>
      </c>
      <c r="H335" s="30">
        <f>IF(OR($B335="",$E335=""),"",ROUND(N($E335)*N(IFERROR(INDEX(Kosten!$J$2:$J$61,MATCH($B335,Kosten!$A$2:$A$61,0)),"")),2))</f>
        <v/>
      </c>
      <c r="I335" s="30">
        <f>IF(OR($B335="",$E335=""),"",ROUND(N($E335)*N(IFERROR(INDEX(Kosten!$K$2:$K$61,MATCH($B335,Kosten!$A$2:$A$61,0))+INDEX(Kosten!$L$2:$L$61,MATCH($B335,Kosten!$A$2:$A$61,0)),"")),2))</f>
        <v/>
      </c>
      <c r="J335" s="25" t="n"/>
    </row>
    <row r="336">
      <c r="A336" s="31" t="n"/>
      <c r="B336" s="25" t="n"/>
      <c r="C336" s="25" t="n"/>
      <c r="D336" s="25" t="n"/>
      <c r="E336" s="28" t="n"/>
      <c r="F336" s="23" t="n"/>
      <c r="G336" s="30">
        <f>IF(OR($B336="",$E336=""),"",ROUND(N($E336)*N(IFERROR(INDEX(Kosten!$M$2:$M$61,MATCH($B336,Kosten!$A$2:$A$61,0)),"")),2))</f>
        <v/>
      </c>
      <c r="H336" s="30">
        <f>IF(OR($B336="",$E336=""),"",ROUND(N($E336)*N(IFERROR(INDEX(Kosten!$J$2:$J$61,MATCH($B336,Kosten!$A$2:$A$61,0)),"")),2))</f>
        <v/>
      </c>
      <c r="I336" s="30">
        <f>IF(OR($B336="",$E336=""),"",ROUND(N($E336)*N(IFERROR(INDEX(Kosten!$K$2:$K$61,MATCH($B336,Kosten!$A$2:$A$61,0))+INDEX(Kosten!$L$2:$L$61,MATCH($B336,Kosten!$A$2:$A$61,0)),"")),2))</f>
        <v/>
      </c>
      <c r="J336" s="25" t="n"/>
    </row>
    <row r="337">
      <c r="A337" s="31" t="n"/>
      <c r="B337" s="25" t="n"/>
      <c r="C337" s="25" t="n"/>
      <c r="D337" s="25" t="n"/>
      <c r="E337" s="28" t="n"/>
      <c r="F337" s="23" t="n"/>
      <c r="G337" s="30">
        <f>IF(OR($B337="",$E337=""),"",ROUND(N($E337)*N(IFERROR(INDEX(Kosten!$M$2:$M$61,MATCH($B337,Kosten!$A$2:$A$61,0)),"")),2))</f>
        <v/>
      </c>
      <c r="H337" s="30">
        <f>IF(OR($B337="",$E337=""),"",ROUND(N($E337)*N(IFERROR(INDEX(Kosten!$J$2:$J$61,MATCH($B337,Kosten!$A$2:$A$61,0)),"")),2))</f>
        <v/>
      </c>
      <c r="I337" s="30">
        <f>IF(OR($B337="",$E337=""),"",ROUND(N($E337)*N(IFERROR(INDEX(Kosten!$K$2:$K$61,MATCH($B337,Kosten!$A$2:$A$61,0))+INDEX(Kosten!$L$2:$L$61,MATCH($B337,Kosten!$A$2:$A$61,0)),"")),2))</f>
        <v/>
      </c>
      <c r="J337" s="25" t="n"/>
    </row>
    <row r="338">
      <c r="A338" s="31" t="n"/>
      <c r="B338" s="25" t="n"/>
      <c r="C338" s="25" t="n"/>
      <c r="D338" s="25" t="n"/>
      <c r="E338" s="28" t="n"/>
      <c r="F338" s="23" t="n"/>
      <c r="G338" s="30">
        <f>IF(OR($B338="",$E338=""),"",ROUND(N($E338)*N(IFERROR(INDEX(Kosten!$M$2:$M$61,MATCH($B338,Kosten!$A$2:$A$61,0)),"")),2))</f>
        <v/>
      </c>
      <c r="H338" s="30">
        <f>IF(OR($B338="",$E338=""),"",ROUND(N($E338)*N(IFERROR(INDEX(Kosten!$J$2:$J$61,MATCH($B338,Kosten!$A$2:$A$61,0)),"")),2))</f>
        <v/>
      </c>
      <c r="I338" s="30">
        <f>IF(OR($B338="",$E338=""),"",ROUND(N($E338)*N(IFERROR(INDEX(Kosten!$K$2:$K$61,MATCH($B338,Kosten!$A$2:$A$61,0))+INDEX(Kosten!$L$2:$L$61,MATCH($B338,Kosten!$A$2:$A$61,0)),"")),2))</f>
        <v/>
      </c>
      <c r="J338" s="25" t="n"/>
    </row>
    <row r="339">
      <c r="A339" s="31" t="n"/>
      <c r="B339" s="25" t="n"/>
      <c r="C339" s="25" t="n"/>
      <c r="D339" s="25" t="n"/>
      <c r="E339" s="28" t="n"/>
      <c r="F339" s="23" t="n"/>
      <c r="G339" s="30">
        <f>IF(OR($B339="",$E339=""),"",ROUND(N($E339)*N(IFERROR(INDEX(Kosten!$M$2:$M$61,MATCH($B339,Kosten!$A$2:$A$61,0)),"")),2))</f>
        <v/>
      </c>
      <c r="H339" s="30">
        <f>IF(OR($B339="",$E339=""),"",ROUND(N($E339)*N(IFERROR(INDEX(Kosten!$J$2:$J$61,MATCH($B339,Kosten!$A$2:$A$61,0)),"")),2))</f>
        <v/>
      </c>
      <c r="I339" s="30">
        <f>IF(OR($B339="",$E339=""),"",ROUND(N($E339)*N(IFERROR(INDEX(Kosten!$K$2:$K$61,MATCH($B339,Kosten!$A$2:$A$61,0))+INDEX(Kosten!$L$2:$L$61,MATCH($B339,Kosten!$A$2:$A$61,0)),"")),2))</f>
        <v/>
      </c>
      <c r="J339" s="25" t="n"/>
    </row>
    <row r="340">
      <c r="A340" s="31" t="n"/>
      <c r="B340" s="25" t="n"/>
      <c r="C340" s="25" t="n"/>
      <c r="D340" s="25" t="n"/>
      <c r="E340" s="28" t="n"/>
      <c r="F340" s="23" t="n"/>
      <c r="G340" s="30">
        <f>IF(OR($B340="",$E340=""),"",ROUND(N($E340)*N(IFERROR(INDEX(Kosten!$M$2:$M$61,MATCH($B340,Kosten!$A$2:$A$61,0)),"")),2))</f>
        <v/>
      </c>
      <c r="H340" s="30">
        <f>IF(OR($B340="",$E340=""),"",ROUND(N($E340)*N(IFERROR(INDEX(Kosten!$J$2:$J$61,MATCH($B340,Kosten!$A$2:$A$61,0)),"")),2))</f>
        <v/>
      </c>
      <c r="I340" s="30">
        <f>IF(OR($B340="",$E340=""),"",ROUND(N($E340)*N(IFERROR(INDEX(Kosten!$K$2:$K$61,MATCH($B340,Kosten!$A$2:$A$61,0))+INDEX(Kosten!$L$2:$L$61,MATCH($B340,Kosten!$A$2:$A$61,0)),"")),2))</f>
        <v/>
      </c>
      <c r="J340" s="25" t="n"/>
    </row>
    <row r="341">
      <c r="A341" s="31" t="n"/>
      <c r="B341" s="25" t="n"/>
      <c r="C341" s="25" t="n"/>
      <c r="D341" s="25" t="n"/>
      <c r="E341" s="28" t="n"/>
      <c r="F341" s="23" t="n"/>
      <c r="G341" s="30">
        <f>IF(OR($B341="",$E341=""),"",ROUND(N($E341)*N(IFERROR(INDEX(Kosten!$M$2:$M$61,MATCH($B341,Kosten!$A$2:$A$61,0)),"")),2))</f>
        <v/>
      </c>
      <c r="H341" s="30">
        <f>IF(OR($B341="",$E341=""),"",ROUND(N($E341)*N(IFERROR(INDEX(Kosten!$J$2:$J$61,MATCH($B341,Kosten!$A$2:$A$61,0)),"")),2))</f>
        <v/>
      </c>
      <c r="I341" s="30">
        <f>IF(OR($B341="",$E341=""),"",ROUND(N($E341)*N(IFERROR(INDEX(Kosten!$K$2:$K$61,MATCH($B341,Kosten!$A$2:$A$61,0))+INDEX(Kosten!$L$2:$L$61,MATCH($B341,Kosten!$A$2:$A$61,0)),"")),2))</f>
        <v/>
      </c>
      <c r="J341" s="25" t="n"/>
    </row>
    <row r="342">
      <c r="A342" s="31" t="n"/>
      <c r="B342" s="25" t="n"/>
      <c r="C342" s="25" t="n"/>
      <c r="D342" s="25" t="n"/>
      <c r="E342" s="28" t="n"/>
      <c r="F342" s="23" t="n"/>
      <c r="G342" s="30">
        <f>IF(OR($B342="",$E342=""),"",ROUND(N($E342)*N(IFERROR(INDEX(Kosten!$M$2:$M$61,MATCH($B342,Kosten!$A$2:$A$61,0)),"")),2))</f>
        <v/>
      </c>
      <c r="H342" s="30">
        <f>IF(OR($B342="",$E342=""),"",ROUND(N($E342)*N(IFERROR(INDEX(Kosten!$J$2:$J$61,MATCH($B342,Kosten!$A$2:$A$61,0)),"")),2))</f>
        <v/>
      </c>
      <c r="I342" s="30">
        <f>IF(OR($B342="",$E342=""),"",ROUND(N($E342)*N(IFERROR(INDEX(Kosten!$K$2:$K$61,MATCH($B342,Kosten!$A$2:$A$61,0))+INDEX(Kosten!$L$2:$L$61,MATCH($B342,Kosten!$A$2:$A$61,0)),"")),2))</f>
        <v/>
      </c>
      <c r="J342" s="25" t="n"/>
    </row>
    <row r="343">
      <c r="A343" s="31" t="n"/>
      <c r="B343" s="25" t="n"/>
      <c r="C343" s="25" t="n"/>
      <c r="D343" s="25" t="n"/>
      <c r="E343" s="28" t="n"/>
      <c r="F343" s="23" t="n"/>
      <c r="G343" s="30">
        <f>IF(OR($B343="",$E343=""),"",ROUND(N($E343)*N(IFERROR(INDEX(Kosten!$M$2:$M$61,MATCH($B343,Kosten!$A$2:$A$61,0)),"")),2))</f>
        <v/>
      </c>
      <c r="H343" s="30">
        <f>IF(OR($B343="",$E343=""),"",ROUND(N($E343)*N(IFERROR(INDEX(Kosten!$J$2:$J$61,MATCH($B343,Kosten!$A$2:$A$61,0)),"")),2))</f>
        <v/>
      </c>
      <c r="I343" s="30">
        <f>IF(OR($B343="",$E343=""),"",ROUND(N($E343)*N(IFERROR(INDEX(Kosten!$K$2:$K$61,MATCH($B343,Kosten!$A$2:$A$61,0))+INDEX(Kosten!$L$2:$L$61,MATCH($B343,Kosten!$A$2:$A$61,0)),"")),2))</f>
        <v/>
      </c>
      <c r="J343" s="25" t="n"/>
    </row>
    <row r="344">
      <c r="A344" s="31" t="n"/>
      <c r="B344" s="25" t="n"/>
      <c r="C344" s="25" t="n"/>
      <c r="D344" s="25" t="n"/>
      <c r="E344" s="28" t="n"/>
      <c r="F344" s="23" t="n"/>
      <c r="G344" s="30">
        <f>IF(OR($B344="",$E344=""),"",ROUND(N($E344)*N(IFERROR(INDEX(Kosten!$M$2:$M$61,MATCH($B344,Kosten!$A$2:$A$61,0)),"")),2))</f>
        <v/>
      </c>
      <c r="H344" s="30">
        <f>IF(OR($B344="",$E344=""),"",ROUND(N($E344)*N(IFERROR(INDEX(Kosten!$J$2:$J$61,MATCH($B344,Kosten!$A$2:$A$61,0)),"")),2))</f>
        <v/>
      </c>
      <c r="I344" s="30">
        <f>IF(OR($B344="",$E344=""),"",ROUND(N($E344)*N(IFERROR(INDEX(Kosten!$K$2:$K$61,MATCH($B344,Kosten!$A$2:$A$61,0))+INDEX(Kosten!$L$2:$L$61,MATCH($B344,Kosten!$A$2:$A$61,0)),"")),2))</f>
        <v/>
      </c>
      <c r="J344" s="25" t="n"/>
    </row>
    <row r="345">
      <c r="A345" s="31" t="n"/>
      <c r="B345" s="25" t="n"/>
      <c r="C345" s="25" t="n"/>
      <c r="D345" s="25" t="n"/>
      <c r="E345" s="28" t="n"/>
      <c r="F345" s="23" t="n"/>
      <c r="G345" s="30">
        <f>IF(OR($B345="",$E345=""),"",ROUND(N($E345)*N(IFERROR(INDEX(Kosten!$M$2:$M$61,MATCH($B345,Kosten!$A$2:$A$61,0)),"")),2))</f>
        <v/>
      </c>
      <c r="H345" s="30">
        <f>IF(OR($B345="",$E345=""),"",ROUND(N($E345)*N(IFERROR(INDEX(Kosten!$J$2:$J$61,MATCH($B345,Kosten!$A$2:$A$61,0)),"")),2))</f>
        <v/>
      </c>
      <c r="I345" s="30">
        <f>IF(OR($B345="",$E345=""),"",ROUND(N($E345)*N(IFERROR(INDEX(Kosten!$K$2:$K$61,MATCH($B345,Kosten!$A$2:$A$61,0))+INDEX(Kosten!$L$2:$L$61,MATCH($B345,Kosten!$A$2:$A$61,0)),"")),2))</f>
        <v/>
      </c>
      <c r="J345" s="25" t="n"/>
    </row>
    <row r="346">
      <c r="A346" s="31" t="n"/>
      <c r="B346" s="25" t="n"/>
      <c r="C346" s="25" t="n"/>
      <c r="D346" s="25" t="n"/>
      <c r="E346" s="28" t="n"/>
      <c r="F346" s="23" t="n"/>
      <c r="G346" s="30">
        <f>IF(OR($B346="",$E346=""),"",ROUND(N($E346)*N(IFERROR(INDEX(Kosten!$M$2:$M$61,MATCH($B346,Kosten!$A$2:$A$61,0)),"")),2))</f>
        <v/>
      </c>
      <c r="H346" s="30">
        <f>IF(OR($B346="",$E346=""),"",ROUND(N($E346)*N(IFERROR(INDEX(Kosten!$J$2:$J$61,MATCH($B346,Kosten!$A$2:$A$61,0)),"")),2))</f>
        <v/>
      </c>
      <c r="I346" s="30">
        <f>IF(OR($B346="",$E346=""),"",ROUND(N($E346)*N(IFERROR(INDEX(Kosten!$K$2:$K$61,MATCH($B346,Kosten!$A$2:$A$61,0))+INDEX(Kosten!$L$2:$L$61,MATCH($B346,Kosten!$A$2:$A$61,0)),"")),2))</f>
        <v/>
      </c>
      <c r="J346" s="25" t="n"/>
    </row>
    <row r="347">
      <c r="A347" s="31" t="n"/>
      <c r="B347" s="25" t="n"/>
      <c r="C347" s="25" t="n"/>
      <c r="D347" s="25" t="n"/>
      <c r="E347" s="28" t="n"/>
      <c r="F347" s="23" t="n"/>
      <c r="G347" s="30">
        <f>IF(OR($B347="",$E347=""),"",ROUND(N($E347)*N(IFERROR(INDEX(Kosten!$M$2:$M$61,MATCH($B347,Kosten!$A$2:$A$61,0)),"")),2))</f>
        <v/>
      </c>
      <c r="H347" s="30">
        <f>IF(OR($B347="",$E347=""),"",ROUND(N($E347)*N(IFERROR(INDEX(Kosten!$J$2:$J$61,MATCH($B347,Kosten!$A$2:$A$61,0)),"")),2))</f>
        <v/>
      </c>
      <c r="I347" s="30">
        <f>IF(OR($B347="",$E347=""),"",ROUND(N($E347)*N(IFERROR(INDEX(Kosten!$K$2:$K$61,MATCH($B347,Kosten!$A$2:$A$61,0))+INDEX(Kosten!$L$2:$L$61,MATCH($B347,Kosten!$A$2:$A$61,0)),"")),2))</f>
        <v/>
      </c>
      <c r="J347" s="25" t="n"/>
    </row>
    <row r="348">
      <c r="A348" s="31" t="n"/>
      <c r="B348" s="25" t="n"/>
      <c r="C348" s="25" t="n"/>
      <c r="D348" s="25" t="n"/>
      <c r="E348" s="28" t="n"/>
      <c r="F348" s="23" t="n"/>
      <c r="G348" s="30">
        <f>IF(OR($B348="",$E348=""),"",ROUND(N($E348)*N(IFERROR(INDEX(Kosten!$M$2:$M$61,MATCH($B348,Kosten!$A$2:$A$61,0)),"")),2))</f>
        <v/>
      </c>
      <c r="H348" s="30">
        <f>IF(OR($B348="",$E348=""),"",ROUND(N($E348)*N(IFERROR(INDEX(Kosten!$J$2:$J$61,MATCH($B348,Kosten!$A$2:$A$61,0)),"")),2))</f>
        <v/>
      </c>
      <c r="I348" s="30">
        <f>IF(OR($B348="",$E348=""),"",ROUND(N($E348)*N(IFERROR(INDEX(Kosten!$K$2:$K$61,MATCH($B348,Kosten!$A$2:$A$61,0))+INDEX(Kosten!$L$2:$L$61,MATCH($B348,Kosten!$A$2:$A$61,0)),"")),2))</f>
        <v/>
      </c>
      <c r="J348" s="25" t="n"/>
    </row>
    <row r="349">
      <c r="A349" s="31" t="n"/>
      <c r="B349" s="25" t="n"/>
      <c r="C349" s="25" t="n"/>
      <c r="D349" s="25" t="n"/>
      <c r="E349" s="28" t="n"/>
      <c r="F349" s="23" t="n"/>
      <c r="G349" s="30">
        <f>IF(OR($B349="",$E349=""),"",ROUND(N($E349)*N(IFERROR(INDEX(Kosten!$M$2:$M$61,MATCH($B349,Kosten!$A$2:$A$61,0)),"")),2))</f>
        <v/>
      </c>
      <c r="H349" s="30">
        <f>IF(OR($B349="",$E349=""),"",ROUND(N($E349)*N(IFERROR(INDEX(Kosten!$J$2:$J$61,MATCH($B349,Kosten!$A$2:$A$61,0)),"")),2))</f>
        <v/>
      </c>
      <c r="I349" s="30">
        <f>IF(OR($B349="",$E349=""),"",ROUND(N($E349)*N(IFERROR(INDEX(Kosten!$K$2:$K$61,MATCH($B349,Kosten!$A$2:$A$61,0))+INDEX(Kosten!$L$2:$L$61,MATCH($B349,Kosten!$A$2:$A$61,0)),"")),2))</f>
        <v/>
      </c>
      <c r="J349" s="25" t="n"/>
    </row>
    <row r="350">
      <c r="A350" s="31" t="n"/>
      <c r="B350" s="25" t="n"/>
      <c r="C350" s="25" t="n"/>
      <c r="D350" s="25" t="n"/>
      <c r="E350" s="28" t="n"/>
      <c r="F350" s="23" t="n"/>
      <c r="G350" s="30">
        <f>IF(OR($B350="",$E350=""),"",ROUND(N($E350)*N(IFERROR(INDEX(Kosten!$M$2:$M$61,MATCH($B350,Kosten!$A$2:$A$61,0)),"")),2))</f>
        <v/>
      </c>
      <c r="H350" s="30">
        <f>IF(OR($B350="",$E350=""),"",ROUND(N($E350)*N(IFERROR(INDEX(Kosten!$J$2:$J$61,MATCH($B350,Kosten!$A$2:$A$61,0)),"")),2))</f>
        <v/>
      </c>
      <c r="I350" s="30">
        <f>IF(OR($B350="",$E350=""),"",ROUND(N($E350)*N(IFERROR(INDEX(Kosten!$K$2:$K$61,MATCH($B350,Kosten!$A$2:$A$61,0))+INDEX(Kosten!$L$2:$L$61,MATCH($B350,Kosten!$A$2:$A$61,0)),"")),2))</f>
        <v/>
      </c>
      <c r="J350" s="25" t="n"/>
    </row>
    <row r="351">
      <c r="A351" s="31" t="n"/>
      <c r="B351" s="25" t="n"/>
      <c r="C351" s="25" t="n"/>
      <c r="D351" s="25" t="n"/>
      <c r="E351" s="28" t="n"/>
      <c r="F351" s="23" t="n"/>
      <c r="G351" s="30">
        <f>IF(OR($B351="",$E351=""),"",ROUND(N($E351)*N(IFERROR(INDEX(Kosten!$M$2:$M$61,MATCH($B351,Kosten!$A$2:$A$61,0)),"")),2))</f>
        <v/>
      </c>
      <c r="H351" s="30">
        <f>IF(OR($B351="",$E351=""),"",ROUND(N($E351)*N(IFERROR(INDEX(Kosten!$J$2:$J$61,MATCH($B351,Kosten!$A$2:$A$61,0)),"")),2))</f>
        <v/>
      </c>
      <c r="I351" s="30">
        <f>IF(OR($B351="",$E351=""),"",ROUND(N($E351)*N(IFERROR(INDEX(Kosten!$K$2:$K$61,MATCH($B351,Kosten!$A$2:$A$61,0))+INDEX(Kosten!$L$2:$L$61,MATCH($B351,Kosten!$A$2:$A$61,0)),"")),2))</f>
        <v/>
      </c>
      <c r="J351" s="25" t="n"/>
    </row>
    <row r="352">
      <c r="A352" s="31" t="n"/>
      <c r="B352" s="25" t="n"/>
      <c r="C352" s="25" t="n"/>
      <c r="D352" s="25" t="n"/>
      <c r="E352" s="28" t="n"/>
      <c r="F352" s="23" t="n"/>
      <c r="G352" s="30">
        <f>IF(OR($B352="",$E352=""),"",ROUND(N($E352)*N(IFERROR(INDEX(Kosten!$M$2:$M$61,MATCH($B352,Kosten!$A$2:$A$61,0)),"")),2))</f>
        <v/>
      </c>
      <c r="H352" s="30">
        <f>IF(OR($B352="",$E352=""),"",ROUND(N($E352)*N(IFERROR(INDEX(Kosten!$J$2:$J$61,MATCH($B352,Kosten!$A$2:$A$61,0)),"")),2))</f>
        <v/>
      </c>
      <c r="I352" s="30">
        <f>IF(OR($B352="",$E352=""),"",ROUND(N($E352)*N(IFERROR(INDEX(Kosten!$K$2:$K$61,MATCH($B352,Kosten!$A$2:$A$61,0))+INDEX(Kosten!$L$2:$L$61,MATCH($B352,Kosten!$A$2:$A$61,0)),"")),2))</f>
        <v/>
      </c>
      <c r="J352" s="25" t="n"/>
    </row>
    <row r="353">
      <c r="A353" s="31" t="n"/>
      <c r="B353" s="25" t="n"/>
      <c r="C353" s="25" t="n"/>
      <c r="D353" s="25" t="n"/>
      <c r="E353" s="28" t="n"/>
      <c r="F353" s="23" t="n"/>
      <c r="G353" s="30">
        <f>IF(OR($B353="",$E353=""),"",ROUND(N($E353)*N(IFERROR(INDEX(Kosten!$M$2:$M$61,MATCH($B353,Kosten!$A$2:$A$61,0)),"")),2))</f>
        <v/>
      </c>
      <c r="H353" s="30">
        <f>IF(OR($B353="",$E353=""),"",ROUND(N($E353)*N(IFERROR(INDEX(Kosten!$J$2:$J$61,MATCH($B353,Kosten!$A$2:$A$61,0)),"")),2))</f>
        <v/>
      </c>
      <c r="I353" s="30">
        <f>IF(OR($B353="",$E353=""),"",ROUND(N($E353)*N(IFERROR(INDEX(Kosten!$K$2:$K$61,MATCH($B353,Kosten!$A$2:$A$61,0))+INDEX(Kosten!$L$2:$L$61,MATCH($B353,Kosten!$A$2:$A$61,0)),"")),2))</f>
        <v/>
      </c>
      <c r="J353" s="25" t="n"/>
    </row>
    <row r="354">
      <c r="A354" s="31" t="n"/>
      <c r="B354" s="25" t="n"/>
      <c r="C354" s="25" t="n"/>
      <c r="D354" s="25" t="n"/>
      <c r="E354" s="28" t="n"/>
      <c r="F354" s="23" t="n"/>
      <c r="G354" s="30">
        <f>IF(OR($B354="",$E354=""),"",ROUND(N($E354)*N(IFERROR(INDEX(Kosten!$M$2:$M$61,MATCH($B354,Kosten!$A$2:$A$61,0)),"")),2))</f>
        <v/>
      </c>
      <c r="H354" s="30">
        <f>IF(OR($B354="",$E354=""),"",ROUND(N($E354)*N(IFERROR(INDEX(Kosten!$J$2:$J$61,MATCH($B354,Kosten!$A$2:$A$61,0)),"")),2))</f>
        <v/>
      </c>
      <c r="I354" s="30">
        <f>IF(OR($B354="",$E354=""),"",ROUND(N($E354)*N(IFERROR(INDEX(Kosten!$K$2:$K$61,MATCH($B354,Kosten!$A$2:$A$61,0))+INDEX(Kosten!$L$2:$L$61,MATCH($B354,Kosten!$A$2:$A$61,0)),"")),2))</f>
        <v/>
      </c>
      <c r="J354" s="25" t="n"/>
    </row>
    <row r="355">
      <c r="A355" s="31" t="n"/>
      <c r="B355" s="25" t="n"/>
      <c r="C355" s="25" t="n"/>
      <c r="D355" s="25" t="n"/>
      <c r="E355" s="28" t="n"/>
      <c r="F355" s="23" t="n"/>
      <c r="G355" s="30">
        <f>IF(OR($B355="",$E355=""),"",ROUND(N($E355)*N(IFERROR(INDEX(Kosten!$M$2:$M$61,MATCH($B355,Kosten!$A$2:$A$61,0)),"")),2))</f>
        <v/>
      </c>
      <c r="H355" s="30">
        <f>IF(OR($B355="",$E355=""),"",ROUND(N($E355)*N(IFERROR(INDEX(Kosten!$J$2:$J$61,MATCH($B355,Kosten!$A$2:$A$61,0)),"")),2))</f>
        <v/>
      </c>
      <c r="I355" s="30">
        <f>IF(OR($B355="",$E355=""),"",ROUND(N($E355)*N(IFERROR(INDEX(Kosten!$K$2:$K$61,MATCH($B355,Kosten!$A$2:$A$61,0))+INDEX(Kosten!$L$2:$L$61,MATCH($B355,Kosten!$A$2:$A$61,0)),"")),2))</f>
        <v/>
      </c>
      <c r="J355" s="25" t="n"/>
    </row>
    <row r="356">
      <c r="A356" s="31" t="n"/>
      <c r="B356" s="25" t="n"/>
      <c r="C356" s="25" t="n"/>
      <c r="D356" s="25" t="n"/>
      <c r="E356" s="28" t="n"/>
      <c r="F356" s="23" t="n"/>
      <c r="G356" s="30">
        <f>IF(OR($B356="",$E356=""),"",ROUND(N($E356)*N(IFERROR(INDEX(Kosten!$M$2:$M$61,MATCH($B356,Kosten!$A$2:$A$61,0)),"")),2))</f>
        <v/>
      </c>
      <c r="H356" s="30">
        <f>IF(OR($B356="",$E356=""),"",ROUND(N($E356)*N(IFERROR(INDEX(Kosten!$J$2:$J$61,MATCH($B356,Kosten!$A$2:$A$61,0)),"")),2))</f>
        <v/>
      </c>
      <c r="I356" s="30">
        <f>IF(OR($B356="",$E356=""),"",ROUND(N($E356)*N(IFERROR(INDEX(Kosten!$K$2:$K$61,MATCH($B356,Kosten!$A$2:$A$61,0))+INDEX(Kosten!$L$2:$L$61,MATCH($B356,Kosten!$A$2:$A$61,0)),"")),2))</f>
        <v/>
      </c>
      <c r="J356" s="25" t="n"/>
    </row>
    <row r="357">
      <c r="A357" s="31" t="n"/>
      <c r="B357" s="25" t="n"/>
      <c r="C357" s="25" t="n"/>
      <c r="D357" s="25" t="n"/>
      <c r="E357" s="28" t="n"/>
      <c r="F357" s="23" t="n"/>
      <c r="G357" s="30">
        <f>IF(OR($B357="",$E357=""),"",ROUND(N($E357)*N(IFERROR(INDEX(Kosten!$M$2:$M$61,MATCH($B357,Kosten!$A$2:$A$61,0)),"")),2))</f>
        <v/>
      </c>
      <c r="H357" s="30">
        <f>IF(OR($B357="",$E357=""),"",ROUND(N($E357)*N(IFERROR(INDEX(Kosten!$J$2:$J$61,MATCH($B357,Kosten!$A$2:$A$61,0)),"")),2))</f>
        <v/>
      </c>
      <c r="I357" s="30">
        <f>IF(OR($B357="",$E357=""),"",ROUND(N($E357)*N(IFERROR(INDEX(Kosten!$K$2:$K$61,MATCH($B357,Kosten!$A$2:$A$61,0))+INDEX(Kosten!$L$2:$L$61,MATCH($B357,Kosten!$A$2:$A$61,0)),"")),2))</f>
        <v/>
      </c>
      <c r="J357" s="25" t="n"/>
    </row>
    <row r="358">
      <c r="A358" s="31" t="n"/>
      <c r="B358" s="25" t="n"/>
      <c r="C358" s="25" t="n"/>
      <c r="D358" s="25" t="n"/>
      <c r="E358" s="28" t="n"/>
      <c r="F358" s="23" t="n"/>
      <c r="G358" s="30">
        <f>IF(OR($B358="",$E358=""),"",ROUND(N($E358)*N(IFERROR(INDEX(Kosten!$M$2:$M$61,MATCH($B358,Kosten!$A$2:$A$61,0)),"")),2))</f>
        <v/>
      </c>
      <c r="H358" s="30">
        <f>IF(OR($B358="",$E358=""),"",ROUND(N($E358)*N(IFERROR(INDEX(Kosten!$J$2:$J$61,MATCH($B358,Kosten!$A$2:$A$61,0)),"")),2))</f>
        <v/>
      </c>
      <c r="I358" s="30">
        <f>IF(OR($B358="",$E358=""),"",ROUND(N($E358)*N(IFERROR(INDEX(Kosten!$K$2:$K$61,MATCH($B358,Kosten!$A$2:$A$61,0))+INDEX(Kosten!$L$2:$L$61,MATCH($B358,Kosten!$A$2:$A$61,0)),"")),2))</f>
        <v/>
      </c>
      <c r="J358" s="25" t="n"/>
    </row>
    <row r="359">
      <c r="A359" s="31" t="n"/>
      <c r="B359" s="25" t="n"/>
      <c r="C359" s="25" t="n"/>
      <c r="D359" s="25" t="n"/>
      <c r="E359" s="28" t="n"/>
      <c r="F359" s="23" t="n"/>
      <c r="G359" s="30">
        <f>IF(OR($B359="",$E359=""),"",ROUND(N($E359)*N(IFERROR(INDEX(Kosten!$M$2:$M$61,MATCH($B359,Kosten!$A$2:$A$61,0)),"")),2))</f>
        <v/>
      </c>
      <c r="H359" s="30">
        <f>IF(OR($B359="",$E359=""),"",ROUND(N($E359)*N(IFERROR(INDEX(Kosten!$J$2:$J$61,MATCH($B359,Kosten!$A$2:$A$61,0)),"")),2))</f>
        <v/>
      </c>
      <c r="I359" s="30">
        <f>IF(OR($B359="",$E359=""),"",ROUND(N($E359)*N(IFERROR(INDEX(Kosten!$K$2:$K$61,MATCH($B359,Kosten!$A$2:$A$61,0))+INDEX(Kosten!$L$2:$L$61,MATCH($B359,Kosten!$A$2:$A$61,0)),"")),2))</f>
        <v/>
      </c>
      <c r="J359" s="25" t="n"/>
    </row>
    <row r="360">
      <c r="A360" s="31" t="n"/>
      <c r="B360" s="25" t="n"/>
      <c r="C360" s="25" t="n"/>
      <c r="D360" s="25" t="n"/>
      <c r="E360" s="28" t="n"/>
      <c r="F360" s="23" t="n"/>
      <c r="G360" s="30">
        <f>IF(OR($B360="",$E360=""),"",ROUND(N($E360)*N(IFERROR(INDEX(Kosten!$M$2:$M$61,MATCH($B360,Kosten!$A$2:$A$61,0)),"")),2))</f>
        <v/>
      </c>
      <c r="H360" s="30">
        <f>IF(OR($B360="",$E360=""),"",ROUND(N($E360)*N(IFERROR(INDEX(Kosten!$J$2:$J$61,MATCH($B360,Kosten!$A$2:$A$61,0)),"")),2))</f>
        <v/>
      </c>
      <c r="I360" s="30">
        <f>IF(OR($B360="",$E360=""),"",ROUND(N($E360)*N(IFERROR(INDEX(Kosten!$K$2:$K$61,MATCH($B360,Kosten!$A$2:$A$61,0))+INDEX(Kosten!$L$2:$L$61,MATCH($B360,Kosten!$A$2:$A$61,0)),"")),2))</f>
        <v/>
      </c>
      <c r="J360" s="25" t="n"/>
    </row>
    <row r="361">
      <c r="A361" s="31" t="n"/>
      <c r="B361" s="25" t="n"/>
      <c r="C361" s="25" t="n"/>
      <c r="D361" s="25" t="n"/>
      <c r="E361" s="28" t="n"/>
      <c r="F361" s="23" t="n"/>
      <c r="G361" s="30">
        <f>IF(OR($B361="",$E361=""),"",ROUND(N($E361)*N(IFERROR(INDEX(Kosten!$M$2:$M$61,MATCH($B361,Kosten!$A$2:$A$61,0)),"")),2))</f>
        <v/>
      </c>
      <c r="H361" s="30">
        <f>IF(OR($B361="",$E361=""),"",ROUND(N($E361)*N(IFERROR(INDEX(Kosten!$J$2:$J$61,MATCH($B361,Kosten!$A$2:$A$61,0)),"")),2))</f>
        <v/>
      </c>
      <c r="I361" s="30">
        <f>IF(OR($B361="",$E361=""),"",ROUND(N($E361)*N(IFERROR(INDEX(Kosten!$K$2:$K$61,MATCH($B361,Kosten!$A$2:$A$61,0))+INDEX(Kosten!$L$2:$L$61,MATCH($B361,Kosten!$A$2:$A$61,0)),"")),2))</f>
        <v/>
      </c>
      <c r="J361" s="25" t="n"/>
    </row>
    <row r="362">
      <c r="A362" s="31" t="n"/>
      <c r="B362" s="25" t="n"/>
      <c r="C362" s="25" t="n"/>
      <c r="D362" s="25" t="n"/>
      <c r="E362" s="28" t="n"/>
      <c r="F362" s="23" t="n"/>
      <c r="G362" s="30">
        <f>IF(OR($B362="",$E362=""),"",ROUND(N($E362)*N(IFERROR(INDEX(Kosten!$M$2:$M$61,MATCH($B362,Kosten!$A$2:$A$61,0)),"")),2))</f>
        <v/>
      </c>
      <c r="H362" s="30">
        <f>IF(OR($B362="",$E362=""),"",ROUND(N($E362)*N(IFERROR(INDEX(Kosten!$J$2:$J$61,MATCH($B362,Kosten!$A$2:$A$61,0)),"")),2))</f>
        <v/>
      </c>
      <c r="I362" s="30">
        <f>IF(OR($B362="",$E362=""),"",ROUND(N($E362)*N(IFERROR(INDEX(Kosten!$K$2:$K$61,MATCH($B362,Kosten!$A$2:$A$61,0))+INDEX(Kosten!$L$2:$L$61,MATCH($B362,Kosten!$A$2:$A$61,0)),"")),2))</f>
        <v/>
      </c>
      <c r="J362" s="25" t="n"/>
    </row>
    <row r="363">
      <c r="A363" s="31" t="n"/>
      <c r="B363" s="25" t="n"/>
      <c r="C363" s="25" t="n"/>
      <c r="D363" s="25" t="n"/>
      <c r="E363" s="28" t="n"/>
      <c r="F363" s="23" t="n"/>
      <c r="G363" s="30">
        <f>IF(OR($B363="",$E363=""),"",ROUND(N($E363)*N(IFERROR(INDEX(Kosten!$M$2:$M$61,MATCH($B363,Kosten!$A$2:$A$61,0)),"")),2))</f>
        <v/>
      </c>
      <c r="H363" s="30">
        <f>IF(OR($B363="",$E363=""),"",ROUND(N($E363)*N(IFERROR(INDEX(Kosten!$J$2:$J$61,MATCH($B363,Kosten!$A$2:$A$61,0)),"")),2))</f>
        <v/>
      </c>
      <c r="I363" s="30">
        <f>IF(OR($B363="",$E363=""),"",ROUND(N($E363)*N(IFERROR(INDEX(Kosten!$K$2:$K$61,MATCH($B363,Kosten!$A$2:$A$61,0))+INDEX(Kosten!$L$2:$L$61,MATCH($B363,Kosten!$A$2:$A$61,0)),"")),2))</f>
        <v/>
      </c>
      <c r="J363" s="25" t="n"/>
    </row>
    <row r="364">
      <c r="A364" s="31" t="n"/>
      <c r="B364" s="25" t="n"/>
      <c r="C364" s="25" t="n"/>
      <c r="D364" s="25" t="n"/>
      <c r="E364" s="28" t="n"/>
      <c r="F364" s="23" t="n"/>
      <c r="G364" s="30">
        <f>IF(OR($B364="",$E364=""),"",ROUND(N($E364)*N(IFERROR(INDEX(Kosten!$M$2:$M$61,MATCH($B364,Kosten!$A$2:$A$61,0)),"")),2))</f>
        <v/>
      </c>
      <c r="H364" s="30">
        <f>IF(OR($B364="",$E364=""),"",ROUND(N($E364)*N(IFERROR(INDEX(Kosten!$J$2:$J$61,MATCH($B364,Kosten!$A$2:$A$61,0)),"")),2))</f>
        <v/>
      </c>
      <c r="I364" s="30">
        <f>IF(OR($B364="",$E364=""),"",ROUND(N($E364)*N(IFERROR(INDEX(Kosten!$K$2:$K$61,MATCH($B364,Kosten!$A$2:$A$61,0))+INDEX(Kosten!$L$2:$L$61,MATCH($B364,Kosten!$A$2:$A$61,0)),"")),2))</f>
        <v/>
      </c>
      <c r="J364" s="25" t="n"/>
    </row>
    <row r="365">
      <c r="A365" s="31" t="n"/>
      <c r="B365" s="25" t="n"/>
      <c r="C365" s="25" t="n"/>
      <c r="D365" s="25" t="n"/>
      <c r="E365" s="28" t="n"/>
      <c r="F365" s="23" t="n"/>
      <c r="G365" s="30">
        <f>IF(OR($B365="",$E365=""),"",ROUND(N($E365)*N(IFERROR(INDEX(Kosten!$M$2:$M$61,MATCH($B365,Kosten!$A$2:$A$61,0)),"")),2))</f>
        <v/>
      </c>
      <c r="H365" s="30">
        <f>IF(OR($B365="",$E365=""),"",ROUND(N($E365)*N(IFERROR(INDEX(Kosten!$J$2:$J$61,MATCH($B365,Kosten!$A$2:$A$61,0)),"")),2))</f>
        <v/>
      </c>
      <c r="I365" s="30">
        <f>IF(OR($B365="",$E365=""),"",ROUND(N($E365)*N(IFERROR(INDEX(Kosten!$K$2:$K$61,MATCH($B365,Kosten!$A$2:$A$61,0))+INDEX(Kosten!$L$2:$L$61,MATCH($B365,Kosten!$A$2:$A$61,0)),"")),2))</f>
        <v/>
      </c>
      <c r="J365" s="25" t="n"/>
    </row>
    <row r="366">
      <c r="A366" s="31" t="n"/>
      <c r="B366" s="25" t="n"/>
      <c r="C366" s="25" t="n"/>
      <c r="D366" s="25" t="n"/>
      <c r="E366" s="28" t="n"/>
      <c r="F366" s="23" t="n"/>
      <c r="G366" s="30">
        <f>IF(OR($B366="",$E366=""),"",ROUND(N($E366)*N(IFERROR(INDEX(Kosten!$M$2:$M$61,MATCH($B366,Kosten!$A$2:$A$61,0)),"")),2))</f>
        <v/>
      </c>
      <c r="H366" s="30">
        <f>IF(OR($B366="",$E366=""),"",ROUND(N($E366)*N(IFERROR(INDEX(Kosten!$J$2:$J$61,MATCH($B366,Kosten!$A$2:$A$61,0)),"")),2))</f>
        <v/>
      </c>
      <c r="I366" s="30">
        <f>IF(OR($B366="",$E366=""),"",ROUND(N($E366)*N(IFERROR(INDEX(Kosten!$K$2:$K$61,MATCH($B366,Kosten!$A$2:$A$61,0))+INDEX(Kosten!$L$2:$L$61,MATCH($B366,Kosten!$A$2:$A$61,0)),"")),2))</f>
        <v/>
      </c>
      <c r="J366" s="25" t="n"/>
    </row>
    <row r="367">
      <c r="A367" s="31" t="n"/>
      <c r="B367" s="25" t="n"/>
      <c r="C367" s="25" t="n"/>
      <c r="D367" s="25" t="n"/>
      <c r="E367" s="28" t="n"/>
      <c r="F367" s="23" t="n"/>
      <c r="G367" s="30">
        <f>IF(OR($B367="",$E367=""),"",ROUND(N($E367)*N(IFERROR(INDEX(Kosten!$M$2:$M$61,MATCH($B367,Kosten!$A$2:$A$61,0)),"")),2))</f>
        <v/>
      </c>
      <c r="H367" s="30">
        <f>IF(OR($B367="",$E367=""),"",ROUND(N($E367)*N(IFERROR(INDEX(Kosten!$J$2:$J$61,MATCH($B367,Kosten!$A$2:$A$61,0)),"")),2))</f>
        <v/>
      </c>
      <c r="I367" s="30">
        <f>IF(OR($B367="",$E367=""),"",ROUND(N($E367)*N(IFERROR(INDEX(Kosten!$K$2:$K$61,MATCH($B367,Kosten!$A$2:$A$61,0))+INDEX(Kosten!$L$2:$L$61,MATCH($B367,Kosten!$A$2:$A$61,0)),"")),2))</f>
        <v/>
      </c>
      <c r="J367" s="25" t="n"/>
    </row>
    <row r="368">
      <c r="A368" s="31" t="n"/>
      <c r="B368" s="25" t="n"/>
      <c r="C368" s="25" t="n"/>
      <c r="D368" s="25" t="n"/>
      <c r="E368" s="28" t="n"/>
      <c r="F368" s="23" t="n"/>
      <c r="G368" s="30">
        <f>IF(OR($B368="",$E368=""),"",ROUND(N($E368)*N(IFERROR(INDEX(Kosten!$M$2:$M$61,MATCH($B368,Kosten!$A$2:$A$61,0)),"")),2))</f>
        <v/>
      </c>
      <c r="H368" s="30">
        <f>IF(OR($B368="",$E368=""),"",ROUND(N($E368)*N(IFERROR(INDEX(Kosten!$J$2:$J$61,MATCH($B368,Kosten!$A$2:$A$61,0)),"")),2))</f>
        <v/>
      </c>
      <c r="I368" s="30">
        <f>IF(OR($B368="",$E368=""),"",ROUND(N($E368)*N(IFERROR(INDEX(Kosten!$K$2:$K$61,MATCH($B368,Kosten!$A$2:$A$61,0))+INDEX(Kosten!$L$2:$L$61,MATCH($B368,Kosten!$A$2:$A$61,0)),"")),2))</f>
        <v/>
      </c>
      <c r="J368" s="25" t="n"/>
    </row>
    <row r="369">
      <c r="A369" s="31" t="n"/>
      <c r="B369" s="25" t="n"/>
      <c r="C369" s="25" t="n"/>
      <c r="D369" s="25" t="n"/>
      <c r="E369" s="28" t="n"/>
      <c r="F369" s="23" t="n"/>
      <c r="G369" s="30">
        <f>IF(OR($B369="",$E369=""),"",ROUND(N($E369)*N(IFERROR(INDEX(Kosten!$M$2:$M$61,MATCH($B369,Kosten!$A$2:$A$61,0)),"")),2))</f>
        <v/>
      </c>
      <c r="H369" s="30">
        <f>IF(OR($B369="",$E369=""),"",ROUND(N($E369)*N(IFERROR(INDEX(Kosten!$J$2:$J$61,MATCH($B369,Kosten!$A$2:$A$61,0)),"")),2))</f>
        <v/>
      </c>
      <c r="I369" s="30">
        <f>IF(OR($B369="",$E369=""),"",ROUND(N($E369)*N(IFERROR(INDEX(Kosten!$K$2:$K$61,MATCH($B369,Kosten!$A$2:$A$61,0))+INDEX(Kosten!$L$2:$L$61,MATCH($B369,Kosten!$A$2:$A$61,0)),"")),2))</f>
        <v/>
      </c>
      <c r="J369" s="25" t="n"/>
    </row>
    <row r="370">
      <c r="A370" s="31" t="n"/>
      <c r="B370" s="25" t="n"/>
      <c r="C370" s="25" t="n"/>
      <c r="D370" s="25" t="n"/>
      <c r="E370" s="28" t="n"/>
      <c r="F370" s="23" t="n"/>
      <c r="G370" s="30">
        <f>IF(OR($B370="",$E370=""),"",ROUND(N($E370)*N(IFERROR(INDEX(Kosten!$M$2:$M$61,MATCH($B370,Kosten!$A$2:$A$61,0)),"")),2))</f>
        <v/>
      </c>
      <c r="H370" s="30">
        <f>IF(OR($B370="",$E370=""),"",ROUND(N($E370)*N(IFERROR(INDEX(Kosten!$J$2:$J$61,MATCH($B370,Kosten!$A$2:$A$61,0)),"")),2))</f>
        <v/>
      </c>
      <c r="I370" s="30">
        <f>IF(OR($B370="",$E370=""),"",ROUND(N($E370)*N(IFERROR(INDEX(Kosten!$K$2:$K$61,MATCH($B370,Kosten!$A$2:$A$61,0))+INDEX(Kosten!$L$2:$L$61,MATCH($B370,Kosten!$A$2:$A$61,0)),"")),2))</f>
        <v/>
      </c>
      <c r="J370" s="25" t="n"/>
    </row>
    <row r="371">
      <c r="A371" s="31" t="n"/>
      <c r="B371" s="25" t="n"/>
      <c r="C371" s="25" t="n"/>
      <c r="D371" s="25" t="n"/>
      <c r="E371" s="28" t="n"/>
      <c r="F371" s="23" t="n"/>
      <c r="G371" s="30">
        <f>IF(OR($B371="",$E371=""),"",ROUND(N($E371)*N(IFERROR(INDEX(Kosten!$M$2:$M$61,MATCH($B371,Kosten!$A$2:$A$61,0)),"")),2))</f>
        <v/>
      </c>
      <c r="H371" s="30">
        <f>IF(OR($B371="",$E371=""),"",ROUND(N($E371)*N(IFERROR(INDEX(Kosten!$J$2:$J$61,MATCH($B371,Kosten!$A$2:$A$61,0)),"")),2))</f>
        <v/>
      </c>
      <c r="I371" s="30">
        <f>IF(OR($B371="",$E371=""),"",ROUND(N($E371)*N(IFERROR(INDEX(Kosten!$K$2:$K$61,MATCH($B371,Kosten!$A$2:$A$61,0))+INDEX(Kosten!$L$2:$L$61,MATCH($B371,Kosten!$A$2:$A$61,0)),"")),2))</f>
        <v/>
      </c>
      <c r="J371" s="25" t="n"/>
    </row>
    <row r="372">
      <c r="A372" s="31" t="n"/>
      <c r="B372" s="25" t="n"/>
      <c r="C372" s="25" t="n"/>
      <c r="D372" s="25" t="n"/>
      <c r="E372" s="28" t="n"/>
      <c r="F372" s="23" t="n"/>
      <c r="G372" s="30">
        <f>IF(OR($B372="",$E372=""),"",ROUND(N($E372)*N(IFERROR(INDEX(Kosten!$M$2:$M$61,MATCH($B372,Kosten!$A$2:$A$61,0)),"")),2))</f>
        <v/>
      </c>
      <c r="H372" s="30">
        <f>IF(OR($B372="",$E372=""),"",ROUND(N($E372)*N(IFERROR(INDEX(Kosten!$J$2:$J$61,MATCH($B372,Kosten!$A$2:$A$61,0)),"")),2))</f>
        <v/>
      </c>
      <c r="I372" s="30">
        <f>IF(OR($B372="",$E372=""),"",ROUND(N($E372)*N(IFERROR(INDEX(Kosten!$K$2:$K$61,MATCH($B372,Kosten!$A$2:$A$61,0))+INDEX(Kosten!$L$2:$L$61,MATCH($B372,Kosten!$A$2:$A$61,0)),"")),2))</f>
        <v/>
      </c>
      <c r="J372" s="25" t="n"/>
    </row>
    <row r="373">
      <c r="A373" s="31" t="n"/>
      <c r="B373" s="25" t="n"/>
      <c r="C373" s="25" t="n"/>
      <c r="D373" s="25" t="n"/>
      <c r="E373" s="28" t="n"/>
      <c r="F373" s="23" t="n"/>
      <c r="G373" s="30">
        <f>IF(OR($B373="",$E373=""),"",ROUND(N($E373)*N(IFERROR(INDEX(Kosten!$M$2:$M$61,MATCH($B373,Kosten!$A$2:$A$61,0)),"")),2))</f>
        <v/>
      </c>
      <c r="H373" s="30">
        <f>IF(OR($B373="",$E373=""),"",ROUND(N($E373)*N(IFERROR(INDEX(Kosten!$J$2:$J$61,MATCH($B373,Kosten!$A$2:$A$61,0)),"")),2))</f>
        <v/>
      </c>
      <c r="I373" s="30">
        <f>IF(OR($B373="",$E373=""),"",ROUND(N($E373)*N(IFERROR(INDEX(Kosten!$K$2:$K$61,MATCH($B373,Kosten!$A$2:$A$61,0))+INDEX(Kosten!$L$2:$L$61,MATCH($B373,Kosten!$A$2:$A$61,0)),"")),2))</f>
        <v/>
      </c>
      <c r="J373" s="25" t="n"/>
    </row>
    <row r="374">
      <c r="A374" s="31" t="n"/>
      <c r="B374" s="25" t="n"/>
      <c r="C374" s="25" t="n"/>
      <c r="D374" s="25" t="n"/>
      <c r="E374" s="28" t="n"/>
      <c r="F374" s="23" t="n"/>
      <c r="G374" s="30">
        <f>IF(OR($B374="",$E374=""),"",ROUND(N($E374)*N(IFERROR(INDEX(Kosten!$M$2:$M$61,MATCH($B374,Kosten!$A$2:$A$61,0)),"")),2))</f>
        <v/>
      </c>
      <c r="H374" s="30">
        <f>IF(OR($B374="",$E374=""),"",ROUND(N($E374)*N(IFERROR(INDEX(Kosten!$J$2:$J$61,MATCH($B374,Kosten!$A$2:$A$61,0)),"")),2))</f>
        <v/>
      </c>
      <c r="I374" s="30">
        <f>IF(OR($B374="",$E374=""),"",ROUND(N($E374)*N(IFERROR(INDEX(Kosten!$K$2:$K$61,MATCH($B374,Kosten!$A$2:$A$61,0))+INDEX(Kosten!$L$2:$L$61,MATCH($B374,Kosten!$A$2:$A$61,0)),"")),2))</f>
        <v/>
      </c>
      <c r="J374" s="25" t="n"/>
    </row>
    <row r="375">
      <c r="A375" s="31" t="n"/>
      <c r="B375" s="25" t="n"/>
      <c r="C375" s="25" t="n"/>
      <c r="D375" s="25" t="n"/>
      <c r="E375" s="28" t="n"/>
      <c r="F375" s="23" t="n"/>
      <c r="G375" s="30">
        <f>IF(OR($B375="",$E375=""),"",ROUND(N($E375)*N(IFERROR(INDEX(Kosten!$M$2:$M$61,MATCH($B375,Kosten!$A$2:$A$61,0)),"")),2))</f>
        <v/>
      </c>
      <c r="H375" s="30">
        <f>IF(OR($B375="",$E375=""),"",ROUND(N($E375)*N(IFERROR(INDEX(Kosten!$J$2:$J$61,MATCH($B375,Kosten!$A$2:$A$61,0)),"")),2))</f>
        <v/>
      </c>
      <c r="I375" s="30">
        <f>IF(OR($B375="",$E375=""),"",ROUND(N($E375)*N(IFERROR(INDEX(Kosten!$K$2:$K$61,MATCH($B375,Kosten!$A$2:$A$61,0))+INDEX(Kosten!$L$2:$L$61,MATCH($B375,Kosten!$A$2:$A$61,0)),"")),2))</f>
        <v/>
      </c>
      <c r="J375" s="25" t="n"/>
    </row>
    <row r="376">
      <c r="A376" s="31" t="n"/>
      <c r="B376" s="25" t="n"/>
      <c r="C376" s="25" t="n"/>
      <c r="D376" s="25" t="n"/>
      <c r="E376" s="28" t="n"/>
      <c r="F376" s="23" t="n"/>
      <c r="G376" s="30">
        <f>IF(OR($B376="",$E376=""),"",ROUND(N($E376)*N(IFERROR(INDEX(Kosten!$M$2:$M$61,MATCH($B376,Kosten!$A$2:$A$61,0)),"")),2))</f>
        <v/>
      </c>
      <c r="H376" s="30">
        <f>IF(OR($B376="",$E376=""),"",ROUND(N($E376)*N(IFERROR(INDEX(Kosten!$J$2:$J$61,MATCH($B376,Kosten!$A$2:$A$61,0)),"")),2))</f>
        <v/>
      </c>
      <c r="I376" s="30">
        <f>IF(OR($B376="",$E376=""),"",ROUND(N($E376)*N(IFERROR(INDEX(Kosten!$K$2:$K$61,MATCH($B376,Kosten!$A$2:$A$61,0))+INDEX(Kosten!$L$2:$L$61,MATCH($B376,Kosten!$A$2:$A$61,0)),"")),2))</f>
        <v/>
      </c>
      <c r="J376" s="25" t="n"/>
    </row>
    <row r="377">
      <c r="A377" s="31" t="n"/>
      <c r="B377" s="25" t="n"/>
      <c r="C377" s="25" t="n"/>
      <c r="D377" s="25" t="n"/>
      <c r="E377" s="28" t="n"/>
      <c r="F377" s="23" t="n"/>
      <c r="G377" s="30">
        <f>IF(OR($B377="",$E377=""),"",ROUND(N($E377)*N(IFERROR(INDEX(Kosten!$M$2:$M$61,MATCH($B377,Kosten!$A$2:$A$61,0)),"")),2))</f>
        <v/>
      </c>
      <c r="H377" s="30">
        <f>IF(OR($B377="",$E377=""),"",ROUND(N($E377)*N(IFERROR(INDEX(Kosten!$J$2:$J$61,MATCH($B377,Kosten!$A$2:$A$61,0)),"")),2))</f>
        <v/>
      </c>
      <c r="I377" s="30">
        <f>IF(OR($B377="",$E377=""),"",ROUND(N($E377)*N(IFERROR(INDEX(Kosten!$K$2:$K$61,MATCH($B377,Kosten!$A$2:$A$61,0))+INDEX(Kosten!$L$2:$L$61,MATCH($B377,Kosten!$A$2:$A$61,0)),"")),2))</f>
        <v/>
      </c>
      <c r="J377" s="25" t="n"/>
    </row>
    <row r="378">
      <c r="A378" s="31" t="n"/>
      <c r="B378" s="25" t="n"/>
      <c r="C378" s="25" t="n"/>
      <c r="D378" s="25" t="n"/>
      <c r="E378" s="28" t="n"/>
      <c r="F378" s="23" t="n"/>
      <c r="G378" s="30">
        <f>IF(OR($B378="",$E378=""),"",ROUND(N($E378)*N(IFERROR(INDEX(Kosten!$M$2:$M$61,MATCH($B378,Kosten!$A$2:$A$61,0)),"")),2))</f>
        <v/>
      </c>
      <c r="H378" s="30">
        <f>IF(OR($B378="",$E378=""),"",ROUND(N($E378)*N(IFERROR(INDEX(Kosten!$J$2:$J$61,MATCH($B378,Kosten!$A$2:$A$61,0)),"")),2))</f>
        <v/>
      </c>
      <c r="I378" s="30">
        <f>IF(OR($B378="",$E378=""),"",ROUND(N($E378)*N(IFERROR(INDEX(Kosten!$K$2:$K$61,MATCH($B378,Kosten!$A$2:$A$61,0))+INDEX(Kosten!$L$2:$L$61,MATCH($B378,Kosten!$A$2:$A$61,0)),"")),2))</f>
        <v/>
      </c>
      <c r="J378" s="25" t="n"/>
    </row>
    <row r="379">
      <c r="A379" s="31" t="n"/>
      <c r="B379" s="25" t="n"/>
      <c r="C379" s="25" t="n"/>
      <c r="D379" s="25" t="n"/>
      <c r="E379" s="28" t="n"/>
      <c r="F379" s="23" t="n"/>
      <c r="G379" s="30">
        <f>IF(OR($B379="",$E379=""),"",ROUND(N($E379)*N(IFERROR(INDEX(Kosten!$M$2:$M$61,MATCH($B379,Kosten!$A$2:$A$61,0)),"")),2))</f>
        <v/>
      </c>
      <c r="H379" s="30">
        <f>IF(OR($B379="",$E379=""),"",ROUND(N($E379)*N(IFERROR(INDEX(Kosten!$J$2:$J$61,MATCH($B379,Kosten!$A$2:$A$61,0)),"")),2))</f>
        <v/>
      </c>
      <c r="I379" s="30">
        <f>IF(OR($B379="",$E379=""),"",ROUND(N($E379)*N(IFERROR(INDEX(Kosten!$K$2:$K$61,MATCH($B379,Kosten!$A$2:$A$61,0))+INDEX(Kosten!$L$2:$L$61,MATCH($B379,Kosten!$A$2:$A$61,0)),"")),2))</f>
        <v/>
      </c>
      <c r="J379" s="25" t="n"/>
    </row>
    <row r="380">
      <c r="A380" s="31" t="n"/>
      <c r="B380" s="25" t="n"/>
      <c r="C380" s="25" t="n"/>
      <c r="D380" s="25" t="n"/>
      <c r="E380" s="28" t="n"/>
      <c r="F380" s="23" t="n"/>
      <c r="G380" s="30">
        <f>IF(OR($B380="",$E380=""),"",ROUND(N($E380)*N(IFERROR(INDEX(Kosten!$M$2:$M$61,MATCH($B380,Kosten!$A$2:$A$61,0)),"")),2))</f>
        <v/>
      </c>
      <c r="H380" s="30">
        <f>IF(OR($B380="",$E380=""),"",ROUND(N($E380)*N(IFERROR(INDEX(Kosten!$J$2:$J$61,MATCH($B380,Kosten!$A$2:$A$61,0)),"")),2))</f>
        <v/>
      </c>
      <c r="I380" s="30">
        <f>IF(OR($B380="",$E380=""),"",ROUND(N($E380)*N(IFERROR(INDEX(Kosten!$K$2:$K$61,MATCH($B380,Kosten!$A$2:$A$61,0))+INDEX(Kosten!$L$2:$L$61,MATCH($B380,Kosten!$A$2:$A$61,0)),"")),2))</f>
        <v/>
      </c>
      <c r="J380" s="25" t="n"/>
    </row>
    <row r="381">
      <c r="A381" s="31" t="n"/>
      <c r="B381" s="25" t="n"/>
      <c r="C381" s="25" t="n"/>
      <c r="D381" s="25" t="n"/>
      <c r="E381" s="28" t="n"/>
      <c r="F381" s="23" t="n"/>
      <c r="G381" s="30">
        <f>IF(OR($B381="",$E381=""),"",ROUND(N($E381)*N(IFERROR(INDEX(Kosten!$M$2:$M$61,MATCH($B381,Kosten!$A$2:$A$61,0)),"")),2))</f>
        <v/>
      </c>
      <c r="H381" s="30">
        <f>IF(OR($B381="",$E381=""),"",ROUND(N($E381)*N(IFERROR(INDEX(Kosten!$J$2:$J$61,MATCH($B381,Kosten!$A$2:$A$61,0)),"")),2))</f>
        <v/>
      </c>
      <c r="I381" s="30">
        <f>IF(OR($B381="",$E381=""),"",ROUND(N($E381)*N(IFERROR(INDEX(Kosten!$K$2:$K$61,MATCH($B381,Kosten!$A$2:$A$61,0))+INDEX(Kosten!$L$2:$L$61,MATCH($B381,Kosten!$A$2:$A$61,0)),"")),2))</f>
        <v/>
      </c>
      <c r="J381" s="25" t="n"/>
    </row>
    <row r="382">
      <c r="A382" s="31" t="n"/>
      <c r="B382" s="25" t="n"/>
      <c r="C382" s="25" t="n"/>
      <c r="D382" s="25" t="n"/>
      <c r="E382" s="28" t="n"/>
      <c r="F382" s="23" t="n"/>
      <c r="G382" s="30">
        <f>IF(OR($B382="",$E382=""),"",ROUND(N($E382)*N(IFERROR(INDEX(Kosten!$M$2:$M$61,MATCH($B382,Kosten!$A$2:$A$61,0)),"")),2))</f>
        <v/>
      </c>
      <c r="H382" s="30">
        <f>IF(OR($B382="",$E382=""),"",ROUND(N($E382)*N(IFERROR(INDEX(Kosten!$J$2:$J$61,MATCH($B382,Kosten!$A$2:$A$61,0)),"")),2))</f>
        <v/>
      </c>
      <c r="I382" s="30">
        <f>IF(OR($B382="",$E382=""),"",ROUND(N($E382)*N(IFERROR(INDEX(Kosten!$K$2:$K$61,MATCH($B382,Kosten!$A$2:$A$61,0))+INDEX(Kosten!$L$2:$L$61,MATCH($B382,Kosten!$A$2:$A$61,0)),"")),2))</f>
        <v/>
      </c>
      <c r="J382" s="25" t="n"/>
    </row>
    <row r="383">
      <c r="A383" s="31" t="n"/>
      <c r="B383" s="25" t="n"/>
      <c r="C383" s="25" t="n"/>
      <c r="D383" s="25" t="n"/>
      <c r="E383" s="28" t="n"/>
      <c r="F383" s="23" t="n"/>
      <c r="G383" s="30">
        <f>IF(OR($B383="",$E383=""),"",ROUND(N($E383)*N(IFERROR(INDEX(Kosten!$M$2:$M$61,MATCH($B383,Kosten!$A$2:$A$61,0)),"")),2))</f>
        <v/>
      </c>
      <c r="H383" s="30">
        <f>IF(OR($B383="",$E383=""),"",ROUND(N($E383)*N(IFERROR(INDEX(Kosten!$J$2:$J$61,MATCH($B383,Kosten!$A$2:$A$61,0)),"")),2))</f>
        <v/>
      </c>
      <c r="I383" s="30">
        <f>IF(OR($B383="",$E383=""),"",ROUND(N($E383)*N(IFERROR(INDEX(Kosten!$K$2:$K$61,MATCH($B383,Kosten!$A$2:$A$61,0))+INDEX(Kosten!$L$2:$L$61,MATCH($B383,Kosten!$A$2:$A$61,0)),"")),2))</f>
        <v/>
      </c>
      <c r="J383" s="25" t="n"/>
    </row>
    <row r="384">
      <c r="A384" s="31" t="n"/>
      <c r="B384" s="25" t="n"/>
      <c r="C384" s="25" t="n"/>
      <c r="D384" s="25" t="n"/>
      <c r="E384" s="28" t="n"/>
      <c r="F384" s="23" t="n"/>
      <c r="G384" s="30">
        <f>IF(OR($B384="",$E384=""),"",ROUND(N($E384)*N(IFERROR(INDEX(Kosten!$M$2:$M$61,MATCH($B384,Kosten!$A$2:$A$61,0)),"")),2))</f>
        <v/>
      </c>
      <c r="H384" s="30">
        <f>IF(OR($B384="",$E384=""),"",ROUND(N($E384)*N(IFERROR(INDEX(Kosten!$J$2:$J$61,MATCH($B384,Kosten!$A$2:$A$61,0)),"")),2))</f>
        <v/>
      </c>
      <c r="I384" s="30">
        <f>IF(OR($B384="",$E384=""),"",ROUND(N($E384)*N(IFERROR(INDEX(Kosten!$K$2:$K$61,MATCH($B384,Kosten!$A$2:$A$61,0))+INDEX(Kosten!$L$2:$L$61,MATCH($B384,Kosten!$A$2:$A$61,0)),"")),2))</f>
        <v/>
      </c>
      <c r="J384" s="25" t="n"/>
    </row>
    <row r="385">
      <c r="A385" s="31" t="n"/>
      <c r="B385" s="25" t="n"/>
      <c r="C385" s="25" t="n"/>
      <c r="D385" s="25" t="n"/>
      <c r="E385" s="28" t="n"/>
      <c r="F385" s="23" t="n"/>
      <c r="G385" s="30">
        <f>IF(OR($B385="",$E385=""),"",ROUND(N($E385)*N(IFERROR(INDEX(Kosten!$M$2:$M$61,MATCH($B385,Kosten!$A$2:$A$61,0)),"")),2))</f>
        <v/>
      </c>
      <c r="H385" s="30">
        <f>IF(OR($B385="",$E385=""),"",ROUND(N($E385)*N(IFERROR(INDEX(Kosten!$J$2:$J$61,MATCH($B385,Kosten!$A$2:$A$61,0)),"")),2))</f>
        <v/>
      </c>
      <c r="I385" s="30">
        <f>IF(OR($B385="",$E385=""),"",ROUND(N($E385)*N(IFERROR(INDEX(Kosten!$K$2:$K$61,MATCH($B385,Kosten!$A$2:$A$61,0))+INDEX(Kosten!$L$2:$L$61,MATCH($B385,Kosten!$A$2:$A$61,0)),"")),2))</f>
        <v/>
      </c>
      <c r="J385" s="25" t="n"/>
    </row>
    <row r="386">
      <c r="A386" s="31" t="n"/>
      <c r="B386" s="25" t="n"/>
      <c r="C386" s="25" t="n"/>
      <c r="D386" s="25" t="n"/>
      <c r="E386" s="28" t="n"/>
      <c r="F386" s="23" t="n"/>
      <c r="G386" s="30">
        <f>IF(OR($B386="",$E386=""),"",ROUND(N($E386)*N(IFERROR(INDEX(Kosten!$M$2:$M$61,MATCH($B386,Kosten!$A$2:$A$61,0)),"")),2))</f>
        <v/>
      </c>
      <c r="H386" s="30">
        <f>IF(OR($B386="",$E386=""),"",ROUND(N($E386)*N(IFERROR(INDEX(Kosten!$J$2:$J$61,MATCH($B386,Kosten!$A$2:$A$61,0)),"")),2))</f>
        <v/>
      </c>
      <c r="I386" s="30">
        <f>IF(OR($B386="",$E386=""),"",ROUND(N($E386)*N(IFERROR(INDEX(Kosten!$K$2:$K$61,MATCH($B386,Kosten!$A$2:$A$61,0))+INDEX(Kosten!$L$2:$L$61,MATCH($B386,Kosten!$A$2:$A$61,0)),"")),2))</f>
        <v/>
      </c>
      <c r="J386" s="25" t="n"/>
    </row>
    <row r="387">
      <c r="A387" s="31" t="n"/>
      <c r="B387" s="25" t="n"/>
      <c r="C387" s="25" t="n"/>
      <c r="D387" s="25" t="n"/>
      <c r="E387" s="28" t="n"/>
      <c r="F387" s="23" t="n"/>
      <c r="G387" s="30">
        <f>IF(OR($B387="",$E387=""),"",ROUND(N($E387)*N(IFERROR(INDEX(Kosten!$M$2:$M$61,MATCH($B387,Kosten!$A$2:$A$61,0)),"")),2))</f>
        <v/>
      </c>
      <c r="H387" s="30">
        <f>IF(OR($B387="",$E387=""),"",ROUND(N($E387)*N(IFERROR(INDEX(Kosten!$J$2:$J$61,MATCH($B387,Kosten!$A$2:$A$61,0)),"")),2))</f>
        <v/>
      </c>
      <c r="I387" s="30">
        <f>IF(OR($B387="",$E387=""),"",ROUND(N($E387)*N(IFERROR(INDEX(Kosten!$K$2:$K$61,MATCH($B387,Kosten!$A$2:$A$61,0))+INDEX(Kosten!$L$2:$L$61,MATCH($B387,Kosten!$A$2:$A$61,0)),"")),2))</f>
        <v/>
      </c>
      <c r="J387" s="25" t="n"/>
    </row>
    <row r="388">
      <c r="A388" s="31" t="n"/>
      <c r="B388" s="25" t="n"/>
      <c r="C388" s="25" t="n"/>
      <c r="D388" s="25" t="n"/>
      <c r="E388" s="28" t="n"/>
      <c r="F388" s="23" t="n"/>
      <c r="G388" s="30">
        <f>IF(OR($B388="",$E388=""),"",ROUND(N($E388)*N(IFERROR(INDEX(Kosten!$M$2:$M$61,MATCH($B388,Kosten!$A$2:$A$61,0)),"")),2))</f>
        <v/>
      </c>
      <c r="H388" s="30">
        <f>IF(OR($B388="",$E388=""),"",ROUND(N($E388)*N(IFERROR(INDEX(Kosten!$J$2:$J$61,MATCH($B388,Kosten!$A$2:$A$61,0)),"")),2))</f>
        <v/>
      </c>
      <c r="I388" s="30">
        <f>IF(OR($B388="",$E388=""),"",ROUND(N($E388)*N(IFERROR(INDEX(Kosten!$K$2:$K$61,MATCH($B388,Kosten!$A$2:$A$61,0))+INDEX(Kosten!$L$2:$L$61,MATCH($B388,Kosten!$A$2:$A$61,0)),"")),2))</f>
        <v/>
      </c>
      <c r="J388" s="25" t="n"/>
    </row>
    <row r="389">
      <c r="A389" s="31" t="n"/>
      <c r="B389" s="25" t="n"/>
      <c r="C389" s="25" t="n"/>
      <c r="D389" s="25" t="n"/>
      <c r="E389" s="28" t="n"/>
      <c r="F389" s="23" t="n"/>
      <c r="G389" s="30">
        <f>IF(OR($B389="",$E389=""),"",ROUND(N($E389)*N(IFERROR(INDEX(Kosten!$M$2:$M$61,MATCH($B389,Kosten!$A$2:$A$61,0)),"")),2))</f>
        <v/>
      </c>
      <c r="H389" s="30">
        <f>IF(OR($B389="",$E389=""),"",ROUND(N($E389)*N(IFERROR(INDEX(Kosten!$J$2:$J$61,MATCH($B389,Kosten!$A$2:$A$61,0)),"")),2))</f>
        <v/>
      </c>
      <c r="I389" s="30">
        <f>IF(OR($B389="",$E389=""),"",ROUND(N($E389)*N(IFERROR(INDEX(Kosten!$K$2:$K$61,MATCH($B389,Kosten!$A$2:$A$61,0))+INDEX(Kosten!$L$2:$L$61,MATCH($B389,Kosten!$A$2:$A$61,0)),"")),2))</f>
        <v/>
      </c>
      <c r="J389" s="25" t="n"/>
    </row>
    <row r="390">
      <c r="A390" s="31" t="n"/>
      <c r="B390" s="25" t="n"/>
      <c r="C390" s="25" t="n"/>
      <c r="D390" s="25" t="n"/>
      <c r="E390" s="28" t="n"/>
      <c r="F390" s="23" t="n"/>
      <c r="G390" s="30">
        <f>IF(OR($B390="",$E390=""),"",ROUND(N($E390)*N(IFERROR(INDEX(Kosten!$M$2:$M$61,MATCH($B390,Kosten!$A$2:$A$61,0)),"")),2))</f>
        <v/>
      </c>
      <c r="H390" s="30">
        <f>IF(OR($B390="",$E390=""),"",ROUND(N($E390)*N(IFERROR(INDEX(Kosten!$J$2:$J$61,MATCH($B390,Kosten!$A$2:$A$61,0)),"")),2))</f>
        <v/>
      </c>
      <c r="I390" s="30">
        <f>IF(OR($B390="",$E390=""),"",ROUND(N($E390)*N(IFERROR(INDEX(Kosten!$K$2:$K$61,MATCH($B390,Kosten!$A$2:$A$61,0))+INDEX(Kosten!$L$2:$L$61,MATCH($B390,Kosten!$A$2:$A$61,0)),"")),2))</f>
        <v/>
      </c>
      <c r="J390" s="25" t="n"/>
    </row>
    <row r="391">
      <c r="A391" s="31" t="n"/>
      <c r="B391" s="25" t="n"/>
      <c r="C391" s="25" t="n"/>
      <c r="D391" s="25" t="n"/>
      <c r="E391" s="28" t="n"/>
      <c r="F391" s="23" t="n"/>
      <c r="G391" s="30">
        <f>IF(OR($B391="",$E391=""),"",ROUND(N($E391)*N(IFERROR(INDEX(Kosten!$M$2:$M$61,MATCH($B391,Kosten!$A$2:$A$61,0)),"")),2))</f>
        <v/>
      </c>
      <c r="H391" s="30">
        <f>IF(OR($B391="",$E391=""),"",ROUND(N($E391)*N(IFERROR(INDEX(Kosten!$J$2:$J$61,MATCH($B391,Kosten!$A$2:$A$61,0)),"")),2))</f>
        <v/>
      </c>
      <c r="I391" s="30">
        <f>IF(OR($B391="",$E391=""),"",ROUND(N($E391)*N(IFERROR(INDEX(Kosten!$K$2:$K$61,MATCH($B391,Kosten!$A$2:$A$61,0))+INDEX(Kosten!$L$2:$L$61,MATCH($B391,Kosten!$A$2:$A$61,0)),"")),2))</f>
        <v/>
      </c>
      <c r="J391" s="25" t="n"/>
    </row>
    <row r="392">
      <c r="A392" s="31" t="n"/>
      <c r="B392" s="25" t="n"/>
      <c r="C392" s="25" t="n"/>
      <c r="D392" s="25" t="n"/>
      <c r="E392" s="28" t="n"/>
      <c r="F392" s="23" t="n"/>
      <c r="G392" s="30">
        <f>IF(OR($B392="",$E392=""),"",ROUND(N($E392)*N(IFERROR(INDEX(Kosten!$M$2:$M$61,MATCH($B392,Kosten!$A$2:$A$61,0)),"")),2))</f>
        <v/>
      </c>
      <c r="H392" s="30">
        <f>IF(OR($B392="",$E392=""),"",ROUND(N($E392)*N(IFERROR(INDEX(Kosten!$J$2:$J$61,MATCH($B392,Kosten!$A$2:$A$61,0)),"")),2))</f>
        <v/>
      </c>
      <c r="I392" s="30">
        <f>IF(OR($B392="",$E392=""),"",ROUND(N($E392)*N(IFERROR(INDEX(Kosten!$K$2:$K$61,MATCH($B392,Kosten!$A$2:$A$61,0))+INDEX(Kosten!$L$2:$L$61,MATCH($B392,Kosten!$A$2:$A$61,0)),"")),2))</f>
        <v/>
      </c>
      <c r="J392" s="25" t="n"/>
    </row>
    <row r="393">
      <c r="A393" s="31" t="n"/>
      <c r="B393" s="25" t="n"/>
      <c r="C393" s="25" t="n"/>
      <c r="D393" s="25" t="n"/>
      <c r="E393" s="28" t="n"/>
      <c r="F393" s="23" t="n"/>
      <c r="G393" s="30">
        <f>IF(OR($B393="",$E393=""),"",ROUND(N($E393)*N(IFERROR(INDEX(Kosten!$M$2:$M$61,MATCH($B393,Kosten!$A$2:$A$61,0)),"")),2))</f>
        <v/>
      </c>
      <c r="H393" s="30">
        <f>IF(OR($B393="",$E393=""),"",ROUND(N($E393)*N(IFERROR(INDEX(Kosten!$J$2:$J$61,MATCH($B393,Kosten!$A$2:$A$61,0)),"")),2))</f>
        <v/>
      </c>
      <c r="I393" s="30">
        <f>IF(OR($B393="",$E393=""),"",ROUND(N($E393)*N(IFERROR(INDEX(Kosten!$K$2:$K$61,MATCH($B393,Kosten!$A$2:$A$61,0))+INDEX(Kosten!$L$2:$L$61,MATCH($B393,Kosten!$A$2:$A$61,0)),"")),2))</f>
        <v/>
      </c>
      <c r="J393" s="25" t="n"/>
    </row>
    <row r="394">
      <c r="A394" s="31" t="n"/>
      <c r="B394" s="25" t="n"/>
      <c r="C394" s="25" t="n"/>
      <c r="D394" s="25" t="n"/>
      <c r="E394" s="28" t="n"/>
      <c r="F394" s="23" t="n"/>
      <c r="G394" s="30">
        <f>IF(OR($B394="",$E394=""),"",ROUND(N($E394)*N(IFERROR(INDEX(Kosten!$M$2:$M$61,MATCH($B394,Kosten!$A$2:$A$61,0)),"")),2))</f>
        <v/>
      </c>
      <c r="H394" s="30">
        <f>IF(OR($B394="",$E394=""),"",ROUND(N($E394)*N(IFERROR(INDEX(Kosten!$J$2:$J$61,MATCH($B394,Kosten!$A$2:$A$61,0)),"")),2))</f>
        <v/>
      </c>
      <c r="I394" s="30">
        <f>IF(OR($B394="",$E394=""),"",ROUND(N($E394)*N(IFERROR(INDEX(Kosten!$K$2:$K$61,MATCH($B394,Kosten!$A$2:$A$61,0))+INDEX(Kosten!$L$2:$L$61,MATCH($B394,Kosten!$A$2:$A$61,0)),"")),2))</f>
        <v/>
      </c>
      <c r="J394" s="25" t="n"/>
    </row>
    <row r="395">
      <c r="A395" s="31" t="n"/>
      <c r="B395" s="25" t="n"/>
      <c r="C395" s="25" t="n"/>
      <c r="D395" s="25" t="n"/>
      <c r="E395" s="28" t="n"/>
      <c r="F395" s="23" t="n"/>
      <c r="G395" s="30">
        <f>IF(OR($B395="",$E395=""),"",ROUND(N($E395)*N(IFERROR(INDEX(Kosten!$M$2:$M$61,MATCH($B395,Kosten!$A$2:$A$61,0)),"")),2))</f>
        <v/>
      </c>
      <c r="H395" s="30">
        <f>IF(OR($B395="",$E395=""),"",ROUND(N($E395)*N(IFERROR(INDEX(Kosten!$J$2:$J$61,MATCH($B395,Kosten!$A$2:$A$61,0)),"")),2))</f>
        <v/>
      </c>
      <c r="I395" s="30">
        <f>IF(OR($B395="",$E395=""),"",ROUND(N($E395)*N(IFERROR(INDEX(Kosten!$K$2:$K$61,MATCH($B395,Kosten!$A$2:$A$61,0))+INDEX(Kosten!$L$2:$L$61,MATCH($B395,Kosten!$A$2:$A$61,0)),"")),2))</f>
        <v/>
      </c>
      <c r="J395" s="25" t="n"/>
    </row>
    <row r="396">
      <c r="A396" s="31" t="n"/>
      <c r="B396" s="25" t="n"/>
      <c r="C396" s="25" t="n"/>
      <c r="D396" s="25" t="n"/>
      <c r="E396" s="28" t="n"/>
      <c r="F396" s="23" t="n"/>
      <c r="G396" s="30">
        <f>IF(OR($B396="",$E396=""),"",ROUND(N($E396)*N(IFERROR(INDEX(Kosten!$M$2:$M$61,MATCH($B396,Kosten!$A$2:$A$61,0)),"")),2))</f>
        <v/>
      </c>
      <c r="H396" s="30">
        <f>IF(OR($B396="",$E396=""),"",ROUND(N($E396)*N(IFERROR(INDEX(Kosten!$J$2:$J$61,MATCH($B396,Kosten!$A$2:$A$61,0)),"")),2))</f>
        <v/>
      </c>
      <c r="I396" s="30">
        <f>IF(OR($B396="",$E396=""),"",ROUND(N($E396)*N(IFERROR(INDEX(Kosten!$K$2:$K$61,MATCH($B396,Kosten!$A$2:$A$61,0))+INDEX(Kosten!$L$2:$L$61,MATCH($B396,Kosten!$A$2:$A$61,0)),"")),2))</f>
        <v/>
      </c>
      <c r="J396" s="25" t="n"/>
    </row>
    <row r="397">
      <c r="A397" s="31" t="n"/>
      <c r="B397" s="25" t="n"/>
      <c r="C397" s="25" t="n"/>
      <c r="D397" s="25" t="n"/>
      <c r="E397" s="28" t="n"/>
      <c r="F397" s="23" t="n"/>
      <c r="G397" s="30">
        <f>IF(OR($B397="",$E397=""),"",ROUND(N($E397)*N(IFERROR(INDEX(Kosten!$M$2:$M$61,MATCH($B397,Kosten!$A$2:$A$61,0)),"")),2))</f>
        <v/>
      </c>
      <c r="H397" s="30">
        <f>IF(OR($B397="",$E397=""),"",ROUND(N($E397)*N(IFERROR(INDEX(Kosten!$J$2:$J$61,MATCH($B397,Kosten!$A$2:$A$61,0)),"")),2))</f>
        <v/>
      </c>
      <c r="I397" s="30">
        <f>IF(OR($B397="",$E397=""),"",ROUND(N($E397)*N(IFERROR(INDEX(Kosten!$K$2:$K$61,MATCH($B397,Kosten!$A$2:$A$61,0))+INDEX(Kosten!$L$2:$L$61,MATCH($B397,Kosten!$A$2:$A$61,0)),"")),2))</f>
        <v/>
      </c>
      <c r="J397" s="25" t="n"/>
    </row>
    <row r="398">
      <c r="A398" s="31" t="n"/>
      <c r="B398" s="25" t="n"/>
      <c r="C398" s="25" t="n"/>
      <c r="D398" s="25" t="n"/>
      <c r="E398" s="28" t="n"/>
      <c r="F398" s="23" t="n"/>
      <c r="G398" s="30">
        <f>IF(OR($B398="",$E398=""),"",ROUND(N($E398)*N(IFERROR(INDEX(Kosten!$M$2:$M$61,MATCH($B398,Kosten!$A$2:$A$61,0)),"")),2))</f>
        <v/>
      </c>
      <c r="H398" s="30">
        <f>IF(OR($B398="",$E398=""),"",ROUND(N($E398)*N(IFERROR(INDEX(Kosten!$J$2:$J$61,MATCH($B398,Kosten!$A$2:$A$61,0)),"")),2))</f>
        <v/>
      </c>
      <c r="I398" s="30">
        <f>IF(OR($B398="",$E398=""),"",ROUND(N($E398)*N(IFERROR(INDEX(Kosten!$K$2:$K$61,MATCH($B398,Kosten!$A$2:$A$61,0))+INDEX(Kosten!$L$2:$L$61,MATCH($B398,Kosten!$A$2:$A$61,0)),"")),2))</f>
        <v/>
      </c>
      <c r="J398" s="25" t="n"/>
    </row>
    <row r="399">
      <c r="A399" s="31" t="n"/>
      <c r="B399" s="25" t="n"/>
      <c r="C399" s="25" t="n"/>
      <c r="D399" s="25" t="n"/>
      <c r="E399" s="28" t="n"/>
      <c r="F399" s="23" t="n"/>
      <c r="G399" s="30">
        <f>IF(OR($B399="",$E399=""),"",ROUND(N($E399)*N(IFERROR(INDEX(Kosten!$M$2:$M$61,MATCH($B399,Kosten!$A$2:$A$61,0)),"")),2))</f>
        <v/>
      </c>
      <c r="H399" s="30">
        <f>IF(OR($B399="",$E399=""),"",ROUND(N($E399)*N(IFERROR(INDEX(Kosten!$J$2:$J$61,MATCH($B399,Kosten!$A$2:$A$61,0)),"")),2))</f>
        <v/>
      </c>
      <c r="I399" s="30">
        <f>IF(OR($B399="",$E399=""),"",ROUND(N($E399)*N(IFERROR(INDEX(Kosten!$K$2:$K$61,MATCH($B399,Kosten!$A$2:$A$61,0))+INDEX(Kosten!$L$2:$L$61,MATCH($B399,Kosten!$A$2:$A$61,0)),"")),2))</f>
        <v/>
      </c>
      <c r="J399" s="25" t="n"/>
    </row>
    <row r="400">
      <c r="A400" s="31" t="n"/>
      <c r="B400" s="25" t="n"/>
      <c r="C400" s="25" t="n"/>
      <c r="D400" s="25" t="n"/>
      <c r="E400" s="28" t="n"/>
      <c r="F400" s="23" t="n"/>
      <c r="G400" s="30">
        <f>IF(OR($B400="",$E400=""),"",ROUND(N($E400)*N(IFERROR(INDEX(Kosten!$M$2:$M$61,MATCH($B400,Kosten!$A$2:$A$61,0)),"")),2))</f>
        <v/>
      </c>
      <c r="H400" s="30">
        <f>IF(OR($B400="",$E400=""),"",ROUND(N($E400)*N(IFERROR(INDEX(Kosten!$J$2:$J$61,MATCH($B400,Kosten!$A$2:$A$61,0)),"")),2))</f>
        <v/>
      </c>
      <c r="I400" s="30">
        <f>IF(OR($B400="",$E400=""),"",ROUND(N($E400)*N(IFERROR(INDEX(Kosten!$K$2:$K$61,MATCH($B400,Kosten!$A$2:$A$61,0))+INDEX(Kosten!$L$2:$L$61,MATCH($B400,Kosten!$A$2:$A$61,0)),"")),2))</f>
        <v/>
      </c>
      <c r="J400" s="25" t="n"/>
    </row>
    <row r="401">
      <c r="A401" s="31" t="n"/>
      <c r="B401" s="25" t="n"/>
      <c r="C401" s="25" t="n"/>
      <c r="D401" s="25" t="n"/>
      <c r="E401" s="28" t="n"/>
      <c r="F401" s="23" t="n"/>
      <c r="G401" s="30">
        <f>IF(OR($B401="",$E401=""),"",ROUND(N($E401)*N(IFERROR(INDEX(Kosten!$M$2:$M$61,MATCH($B401,Kosten!$A$2:$A$61,0)),"")),2))</f>
        <v/>
      </c>
      <c r="H401" s="30">
        <f>IF(OR($B401="",$E401=""),"",ROUND(N($E401)*N(IFERROR(INDEX(Kosten!$J$2:$J$61,MATCH($B401,Kosten!$A$2:$A$61,0)),"")),2))</f>
        <v/>
      </c>
      <c r="I401" s="30">
        <f>IF(OR($B401="",$E401=""),"",ROUND(N($E401)*N(IFERROR(INDEX(Kosten!$K$2:$K$61,MATCH($B401,Kosten!$A$2:$A$61,0))+INDEX(Kosten!$L$2:$L$61,MATCH($B401,Kosten!$A$2:$A$61,0)),"")),2))</f>
        <v/>
      </c>
      <c r="J401" s="25" t="n"/>
    </row>
    <row r="402">
      <c r="A402" s="31" t="n"/>
      <c r="B402" s="25" t="n"/>
      <c r="C402" s="25" t="n"/>
      <c r="D402" s="25" t="n"/>
      <c r="E402" s="28" t="n"/>
      <c r="F402" s="23" t="n"/>
      <c r="G402" s="30">
        <f>IF(OR($B402="",$E402=""),"",ROUND(N($E402)*N(IFERROR(INDEX(Kosten!$M$2:$M$61,MATCH($B402,Kosten!$A$2:$A$61,0)),"")),2))</f>
        <v/>
      </c>
      <c r="H402" s="30">
        <f>IF(OR($B402="",$E402=""),"",ROUND(N($E402)*N(IFERROR(INDEX(Kosten!$J$2:$J$61,MATCH($B402,Kosten!$A$2:$A$61,0)),"")),2))</f>
        <v/>
      </c>
      <c r="I402" s="30">
        <f>IF(OR($B402="",$E402=""),"",ROUND(N($E402)*N(IFERROR(INDEX(Kosten!$K$2:$K$61,MATCH($B402,Kosten!$A$2:$A$61,0))+INDEX(Kosten!$L$2:$L$61,MATCH($B402,Kosten!$A$2:$A$61,0)),"")),2))</f>
        <v/>
      </c>
      <c r="J402" s="25" t="n"/>
    </row>
    <row r="403">
      <c r="A403" s="31" t="n"/>
      <c r="B403" s="25" t="n"/>
      <c r="C403" s="25" t="n"/>
      <c r="D403" s="25" t="n"/>
      <c r="E403" s="28" t="n"/>
      <c r="F403" s="23" t="n"/>
      <c r="G403" s="30">
        <f>IF(OR($B403="",$E403=""),"",ROUND(N($E403)*N(IFERROR(INDEX(Kosten!$M$2:$M$61,MATCH($B403,Kosten!$A$2:$A$61,0)),"")),2))</f>
        <v/>
      </c>
      <c r="H403" s="30">
        <f>IF(OR($B403="",$E403=""),"",ROUND(N($E403)*N(IFERROR(INDEX(Kosten!$J$2:$J$61,MATCH($B403,Kosten!$A$2:$A$61,0)),"")),2))</f>
        <v/>
      </c>
      <c r="I403" s="30">
        <f>IF(OR($B403="",$E403=""),"",ROUND(N($E403)*N(IFERROR(INDEX(Kosten!$K$2:$K$61,MATCH($B403,Kosten!$A$2:$A$61,0))+INDEX(Kosten!$L$2:$L$61,MATCH($B403,Kosten!$A$2:$A$61,0)),"")),2))</f>
        <v/>
      </c>
      <c r="J403" s="25" t="n"/>
    </row>
    <row r="404">
      <c r="A404" s="31" t="n"/>
      <c r="B404" s="25" t="n"/>
      <c r="C404" s="25" t="n"/>
      <c r="D404" s="25" t="n"/>
      <c r="E404" s="28" t="n"/>
      <c r="F404" s="23" t="n"/>
      <c r="G404" s="30">
        <f>IF(OR($B404="",$E404=""),"",ROUND(N($E404)*N(IFERROR(INDEX(Kosten!$M$2:$M$61,MATCH($B404,Kosten!$A$2:$A$61,0)),"")),2))</f>
        <v/>
      </c>
      <c r="H404" s="30">
        <f>IF(OR($B404="",$E404=""),"",ROUND(N($E404)*N(IFERROR(INDEX(Kosten!$J$2:$J$61,MATCH($B404,Kosten!$A$2:$A$61,0)),"")),2))</f>
        <v/>
      </c>
      <c r="I404" s="30">
        <f>IF(OR($B404="",$E404=""),"",ROUND(N($E404)*N(IFERROR(INDEX(Kosten!$K$2:$K$61,MATCH($B404,Kosten!$A$2:$A$61,0))+INDEX(Kosten!$L$2:$L$61,MATCH($B404,Kosten!$A$2:$A$61,0)),"")),2))</f>
        <v/>
      </c>
      <c r="J404" s="25" t="n"/>
    </row>
    <row r="405">
      <c r="A405" s="31" t="n"/>
      <c r="B405" s="25" t="n"/>
      <c r="C405" s="25" t="n"/>
      <c r="D405" s="25" t="n"/>
      <c r="E405" s="28" t="n"/>
      <c r="F405" s="23" t="n"/>
      <c r="G405" s="30">
        <f>IF(OR($B405="",$E405=""),"",ROUND(N($E405)*N(IFERROR(INDEX(Kosten!$M$2:$M$61,MATCH($B405,Kosten!$A$2:$A$61,0)),"")),2))</f>
        <v/>
      </c>
      <c r="H405" s="30">
        <f>IF(OR($B405="",$E405=""),"",ROUND(N($E405)*N(IFERROR(INDEX(Kosten!$J$2:$J$61,MATCH($B405,Kosten!$A$2:$A$61,0)),"")),2))</f>
        <v/>
      </c>
      <c r="I405" s="30">
        <f>IF(OR($B405="",$E405=""),"",ROUND(N($E405)*N(IFERROR(INDEX(Kosten!$K$2:$K$61,MATCH($B405,Kosten!$A$2:$A$61,0))+INDEX(Kosten!$L$2:$L$61,MATCH($B405,Kosten!$A$2:$A$61,0)),"")),2))</f>
        <v/>
      </c>
      <c r="J405" s="25" t="n"/>
    </row>
    <row r="406">
      <c r="A406" s="31" t="n"/>
      <c r="B406" s="25" t="n"/>
      <c r="C406" s="25" t="n"/>
      <c r="D406" s="25" t="n"/>
      <c r="E406" s="28" t="n"/>
      <c r="F406" s="23" t="n"/>
      <c r="G406" s="30">
        <f>IF(OR($B406="",$E406=""),"",ROUND(N($E406)*N(IFERROR(INDEX(Kosten!$M$2:$M$61,MATCH($B406,Kosten!$A$2:$A$61,0)),"")),2))</f>
        <v/>
      </c>
      <c r="H406" s="30">
        <f>IF(OR($B406="",$E406=""),"",ROUND(N($E406)*N(IFERROR(INDEX(Kosten!$J$2:$J$61,MATCH($B406,Kosten!$A$2:$A$61,0)),"")),2))</f>
        <v/>
      </c>
      <c r="I406" s="30">
        <f>IF(OR($B406="",$E406=""),"",ROUND(N($E406)*N(IFERROR(INDEX(Kosten!$K$2:$K$61,MATCH($B406,Kosten!$A$2:$A$61,0))+INDEX(Kosten!$L$2:$L$61,MATCH($B406,Kosten!$A$2:$A$61,0)),"")),2))</f>
        <v/>
      </c>
      <c r="J406" s="25" t="n"/>
    </row>
    <row r="407">
      <c r="A407" s="31" t="n"/>
      <c r="B407" s="25" t="n"/>
      <c r="C407" s="25" t="n"/>
      <c r="D407" s="25" t="n"/>
      <c r="E407" s="28" t="n"/>
      <c r="F407" s="23" t="n"/>
      <c r="G407" s="30">
        <f>IF(OR($B407="",$E407=""),"",ROUND(N($E407)*N(IFERROR(INDEX(Kosten!$M$2:$M$61,MATCH($B407,Kosten!$A$2:$A$61,0)),"")),2))</f>
        <v/>
      </c>
      <c r="H407" s="30">
        <f>IF(OR($B407="",$E407=""),"",ROUND(N($E407)*N(IFERROR(INDEX(Kosten!$J$2:$J$61,MATCH($B407,Kosten!$A$2:$A$61,0)),"")),2))</f>
        <v/>
      </c>
      <c r="I407" s="30">
        <f>IF(OR($B407="",$E407=""),"",ROUND(N($E407)*N(IFERROR(INDEX(Kosten!$K$2:$K$61,MATCH($B407,Kosten!$A$2:$A$61,0))+INDEX(Kosten!$L$2:$L$61,MATCH($B407,Kosten!$A$2:$A$61,0)),"")),2))</f>
        <v/>
      </c>
      <c r="J407" s="25" t="n"/>
    </row>
    <row r="408">
      <c r="A408" s="31" t="n"/>
      <c r="B408" s="25" t="n"/>
      <c r="C408" s="25" t="n"/>
      <c r="D408" s="25" t="n"/>
      <c r="E408" s="28" t="n"/>
      <c r="F408" s="23" t="n"/>
      <c r="G408" s="30">
        <f>IF(OR($B408="",$E408=""),"",ROUND(N($E408)*N(IFERROR(INDEX(Kosten!$M$2:$M$61,MATCH($B408,Kosten!$A$2:$A$61,0)),"")),2))</f>
        <v/>
      </c>
      <c r="H408" s="30">
        <f>IF(OR($B408="",$E408=""),"",ROUND(N($E408)*N(IFERROR(INDEX(Kosten!$J$2:$J$61,MATCH($B408,Kosten!$A$2:$A$61,0)),"")),2))</f>
        <v/>
      </c>
      <c r="I408" s="30">
        <f>IF(OR($B408="",$E408=""),"",ROUND(N($E408)*N(IFERROR(INDEX(Kosten!$K$2:$K$61,MATCH($B408,Kosten!$A$2:$A$61,0))+INDEX(Kosten!$L$2:$L$61,MATCH($B408,Kosten!$A$2:$A$61,0)),"")),2))</f>
        <v/>
      </c>
      <c r="J408" s="25" t="n"/>
    </row>
    <row r="409">
      <c r="A409" s="31" t="n"/>
      <c r="B409" s="25" t="n"/>
      <c r="C409" s="25" t="n"/>
      <c r="D409" s="25" t="n"/>
      <c r="E409" s="28" t="n"/>
      <c r="F409" s="23" t="n"/>
      <c r="G409" s="30">
        <f>IF(OR($B409="",$E409=""),"",ROUND(N($E409)*N(IFERROR(INDEX(Kosten!$M$2:$M$61,MATCH($B409,Kosten!$A$2:$A$61,0)),"")),2))</f>
        <v/>
      </c>
      <c r="H409" s="30">
        <f>IF(OR($B409="",$E409=""),"",ROUND(N($E409)*N(IFERROR(INDEX(Kosten!$J$2:$J$61,MATCH($B409,Kosten!$A$2:$A$61,0)),"")),2))</f>
        <v/>
      </c>
      <c r="I409" s="30">
        <f>IF(OR($B409="",$E409=""),"",ROUND(N($E409)*N(IFERROR(INDEX(Kosten!$K$2:$K$61,MATCH($B409,Kosten!$A$2:$A$61,0))+INDEX(Kosten!$L$2:$L$61,MATCH($B409,Kosten!$A$2:$A$61,0)),"")),2))</f>
        <v/>
      </c>
      <c r="J409" s="25" t="n"/>
    </row>
    <row r="410">
      <c r="A410" s="31" t="n"/>
      <c r="B410" s="25" t="n"/>
      <c r="C410" s="25" t="n"/>
      <c r="D410" s="25" t="n"/>
      <c r="E410" s="28" t="n"/>
      <c r="F410" s="23" t="n"/>
      <c r="G410" s="30">
        <f>IF(OR($B410="",$E410=""),"",ROUND(N($E410)*N(IFERROR(INDEX(Kosten!$M$2:$M$61,MATCH($B410,Kosten!$A$2:$A$61,0)),"")),2))</f>
        <v/>
      </c>
      <c r="H410" s="30">
        <f>IF(OR($B410="",$E410=""),"",ROUND(N($E410)*N(IFERROR(INDEX(Kosten!$J$2:$J$61,MATCH($B410,Kosten!$A$2:$A$61,0)),"")),2))</f>
        <v/>
      </c>
      <c r="I410" s="30">
        <f>IF(OR($B410="",$E410=""),"",ROUND(N($E410)*N(IFERROR(INDEX(Kosten!$K$2:$K$61,MATCH($B410,Kosten!$A$2:$A$61,0))+INDEX(Kosten!$L$2:$L$61,MATCH($B410,Kosten!$A$2:$A$61,0)),"")),2))</f>
        <v/>
      </c>
      <c r="J410" s="25" t="n"/>
    </row>
    <row r="411">
      <c r="A411" s="31" t="n"/>
      <c r="B411" s="25" t="n"/>
      <c r="C411" s="25" t="n"/>
      <c r="D411" s="25" t="n"/>
      <c r="E411" s="28" t="n"/>
      <c r="F411" s="23" t="n"/>
      <c r="G411" s="30">
        <f>IF(OR($B411="",$E411=""),"",ROUND(N($E411)*N(IFERROR(INDEX(Kosten!$M$2:$M$61,MATCH($B411,Kosten!$A$2:$A$61,0)),"")),2))</f>
        <v/>
      </c>
      <c r="H411" s="30">
        <f>IF(OR($B411="",$E411=""),"",ROUND(N($E411)*N(IFERROR(INDEX(Kosten!$J$2:$J$61,MATCH($B411,Kosten!$A$2:$A$61,0)),"")),2))</f>
        <v/>
      </c>
      <c r="I411" s="30">
        <f>IF(OR($B411="",$E411=""),"",ROUND(N($E411)*N(IFERROR(INDEX(Kosten!$K$2:$K$61,MATCH($B411,Kosten!$A$2:$A$61,0))+INDEX(Kosten!$L$2:$L$61,MATCH($B411,Kosten!$A$2:$A$61,0)),"")),2))</f>
        <v/>
      </c>
      <c r="J411" s="25" t="n"/>
    </row>
    <row r="412">
      <c r="A412" s="31" t="n"/>
      <c r="B412" s="25" t="n"/>
      <c r="C412" s="25" t="n"/>
      <c r="D412" s="25" t="n"/>
      <c r="E412" s="28" t="n"/>
      <c r="F412" s="23" t="n"/>
      <c r="G412" s="30">
        <f>IF(OR($B412="",$E412=""),"",ROUND(N($E412)*N(IFERROR(INDEX(Kosten!$M$2:$M$61,MATCH($B412,Kosten!$A$2:$A$61,0)),"")),2))</f>
        <v/>
      </c>
      <c r="H412" s="30">
        <f>IF(OR($B412="",$E412=""),"",ROUND(N($E412)*N(IFERROR(INDEX(Kosten!$J$2:$J$61,MATCH($B412,Kosten!$A$2:$A$61,0)),"")),2))</f>
        <v/>
      </c>
      <c r="I412" s="30">
        <f>IF(OR($B412="",$E412=""),"",ROUND(N($E412)*N(IFERROR(INDEX(Kosten!$K$2:$K$61,MATCH($B412,Kosten!$A$2:$A$61,0))+INDEX(Kosten!$L$2:$L$61,MATCH($B412,Kosten!$A$2:$A$61,0)),"")),2))</f>
        <v/>
      </c>
      <c r="J412" s="25" t="n"/>
    </row>
    <row r="413">
      <c r="A413" s="31" t="n"/>
      <c r="B413" s="25" t="n"/>
      <c r="C413" s="25" t="n"/>
      <c r="D413" s="25" t="n"/>
      <c r="E413" s="28" t="n"/>
      <c r="F413" s="23" t="n"/>
      <c r="G413" s="30">
        <f>IF(OR($B413="",$E413=""),"",ROUND(N($E413)*N(IFERROR(INDEX(Kosten!$M$2:$M$61,MATCH($B413,Kosten!$A$2:$A$61,0)),"")),2))</f>
        <v/>
      </c>
      <c r="H413" s="30">
        <f>IF(OR($B413="",$E413=""),"",ROUND(N($E413)*N(IFERROR(INDEX(Kosten!$J$2:$J$61,MATCH($B413,Kosten!$A$2:$A$61,0)),"")),2))</f>
        <v/>
      </c>
      <c r="I413" s="30">
        <f>IF(OR($B413="",$E413=""),"",ROUND(N($E413)*N(IFERROR(INDEX(Kosten!$K$2:$K$61,MATCH($B413,Kosten!$A$2:$A$61,0))+INDEX(Kosten!$L$2:$L$61,MATCH($B413,Kosten!$A$2:$A$61,0)),"")),2))</f>
        <v/>
      </c>
      <c r="J413" s="25" t="n"/>
    </row>
    <row r="414">
      <c r="A414" s="31" t="n"/>
      <c r="B414" s="25" t="n"/>
      <c r="C414" s="25" t="n"/>
      <c r="D414" s="25" t="n"/>
      <c r="E414" s="28" t="n"/>
      <c r="F414" s="23" t="n"/>
      <c r="G414" s="30">
        <f>IF(OR($B414="",$E414=""),"",ROUND(N($E414)*N(IFERROR(INDEX(Kosten!$M$2:$M$61,MATCH($B414,Kosten!$A$2:$A$61,0)),"")),2))</f>
        <v/>
      </c>
      <c r="H414" s="30">
        <f>IF(OR($B414="",$E414=""),"",ROUND(N($E414)*N(IFERROR(INDEX(Kosten!$J$2:$J$61,MATCH($B414,Kosten!$A$2:$A$61,0)),"")),2))</f>
        <v/>
      </c>
      <c r="I414" s="30">
        <f>IF(OR($B414="",$E414=""),"",ROUND(N($E414)*N(IFERROR(INDEX(Kosten!$K$2:$K$61,MATCH($B414,Kosten!$A$2:$A$61,0))+INDEX(Kosten!$L$2:$L$61,MATCH($B414,Kosten!$A$2:$A$61,0)),"")),2))</f>
        <v/>
      </c>
      <c r="J414" s="25" t="n"/>
    </row>
    <row r="415">
      <c r="A415" s="31" t="n"/>
      <c r="B415" s="25" t="n"/>
      <c r="C415" s="25" t="n"/>
      <c r="D415" s="25" t="n"/>
      <c r="E415" s="28" t="n"/>
      <c r="F415" s="23" t="n"/>
      <c r="G415" s="30">
        <f>IF(OR($B415="",$E415=""),"",ROUND(N($E415)*N(IFERROR(INDEX(Kosten!$M$2:$M$61,MATCH($B415,Kosten!$A$2:$A$61,0)),"")),2))</f>
        <v/>
      </c>
      <c r="H415" s="30">
        <f>IF(OR($B415="",$E415=""),"",ROUND(N($E415)*N(IFERROR(INDEX(Kosten!$J$2:$J$61,MATCH($B415,Kosten!$A$2:$A$61,0)),"")),2))</f>
        <v/>
      </c>
      <c r="I415" s="30">
        <f>IF(OR($B415="",$E415=""),"",ROUND(N($E415)*N(IFERROR(INDEX(Kosten!$K$2:$K$61,MATCH($B415,Kosten!$A$2:$A$61,0))+INDEX(Kosten!$L$2:$L$61,MATCH($B415,Kosten!$A$2:$A$61,0)),"")),2))</f>
        <v/>
      </c>
      <c r="J415" s="25" t="n"/>
    </row>
    <row r="416">
      <c r="A416" s="31" t="n"/>
      <c r="B416" s="25" t="n"/>
      <c r="C416" s="25" t="n"/>
      <c r="D416" s="25" t="n"/>
      <c r="E416" s="28" t="n"/>
      <c r="F416" s="23" t="n"/>
      <c r="G416" s="30">
        <f>IF(OR($B416="",$E416=""),"",ROUND(N($E416)*N(IFERROR(INDEX(Kosten!$M$2:$M$61,MATCH($B416,Kosten!$A$2:$A$61,0)),"")),2))</f>
        <v/>
      </c>
      <c r="H416" s="30">
        <f>IF(OR($B416="",$E416=""),"",ROUND(N($E416)*N(IFERROR(INDEX(Kosten!$J$2:$J$61,MATCH($B416,Kosten!$A$2:$A$61,0)),"")),2))</f>
        <v/>
      </c>
      <c r="I416" s="30">
        <f>IF(OR($B416="",$E416=""),"",ROUND(N($E416)*N(IFERROR(INDEX(Kosten!$K$2:$K$61,MATCH($B416,Kosten!$A$2:$A$61,0))+INDEX(Kosten!$L$2:$L$61,MATCH($B416,Kosten!$A$2:$A$61,0)),"")),2))</f>
        <v/>
      </c>
      <c r="J416" s="25" t="n"/>
    </row>
    <row r="417">
      <c r="A417" s="31" t="n"/>
      <c r="B417" s="25" t="n"/>
      <c r="C417" s="25" t="n"/>
      <c r="D417" s="25" t="n"/>
      <c r="E417" s="28" t="n"/>
      <c r="F417" s="23" t="n"/>
      <c r="G417" s="30">
        <f>IF(OR($B417="",$E417=""),"",ROUND(N($E417)*N(IFERROR(INDEX(Kosten!$M$2:$M$61,MATCH($B417,Kosten!$A$2:$A$61,0)),"")),2))</f>
        <v/>
      </c>
      <c r="H417" s="30">
        <f>IF(OR($B417="",$E417=""),"",ROUND(N($E417)*N(IFERROR(INDEX(Kosten!$J$2:$J$61,MATCH($B417,Kosten!$A$2:$A$61,0)),"")),2))</f>
        <v/>
      </c>
      <c r="I417" s="30">
        <f>IF(OR($B417="",$E417=""),"",ROUND(N($E417)*N(IFERROR(INDEX(Kosten!$K$2:$K$61,MATCH($B417,Kosten!$A$2:$A$61,0))+INDEX(Kosten!$L$2:$L$61,MATCH($B417,Kosten!$A$2:$A$61,0)),"")),2))</f>
        <v/>
      </c>
      <c r="J417" s="25" t="n"/>
    </row>
    <row r="418">
      <c r="A418" s="31" t="n"/>
      <c r="B418" s="25" t="n"/>
      <c r="C418" s="25" t="n"/>
      <c r="D418" s="25" t="n"/>
      <c r="E418" s="28" t="n"/>
      <c r="F418" s="23" t="n"/>
      <c r="G418" s="30">
        <f>IF(OR($B418="",$E418=""),"",ROUND(N($E418)*N(IFERROR(INDEX(Kosten!$M$2:$M$61,MATCH($B418,Kosten!$A$2:$A$61,0)),"")),2))</f>
        <v/>
      </c>
      <c r="H418" s="30">
        <f>IF(OR($B418="",$E418=""),"",ROUND(N($E418)*N(IFERROR(INDEX(Kosten!$J$2:$J$61,MATCH($B418,Kosten!$A$2:$A$61,0)),"")),2))</f>
        <v/>
      </c>
      <c r="I418" s="30">
        <f>IF(OR($B418="",$E418=""),"",ROUND(N($E418)*N(IFERROR(INDEX(Kosten!$K$2:$K$61,MATCH($B418,Kosten!$A$2:$A$61,0))+INDEX(Kosten!$L$2:$L$61,MATCH($B418,Kosten!$A$2:$A$61,0)),"")),2))</f>
        <v/>
      </c>
      <c r="J418" s="25" t="n"/>
    </row>
    <row r="419">
      <c r="A419" s="31" t="n"/>
      <c r="B419" s="25" t="n"/>
      <c r="C419" s="25" t="n"/>
      <c r="D419" s="25" t="n"/>
      <c r="E419" s="28" t="n"/>
      <c r="F419" s="23" t="n"/>
      <c r="G419" s="30">
        <f>IF(OR($B419="",$E419=""),"",ROUND(N($E419)*N(IFERROR(INDEX(Kosten!$M$2:$M$61,MATCH($B419,Kosten!$A$2:$A$61,0)),"")),2))</f>
        <v/>
      </c>
      <c r="H419" s="30">
        <f>IF(OR($B419="",$E419=""),"",ROUND(N($E419)*N(IFERROR(INDEX(Kosten!$J$2:$J$61,MATCH($B419,Kosten!$A$2:$A$61,0)),"")),2))</f>
        <v/>
      </c>
      <c r="I419" s="30">
        <f>IF(OR($B419="",$E419=""),"",ROUND(N($E419)*N(IFERROR(INDEX(Kosten!$K$2:$K$61,MATCH($B419,Kosten!$A$2:$A$61,0))+INDEX(Kosten!$L$2:$L$61,MATCH($B419,Kosten!$A$2:$A$61,0)),"")),2))</f>
        <v/>
      </c>
      <c r="J419" s="25" t="n"/>
    </row>
    <row r="420">
      <c r="A420" s="31" t="n"/>
      <c r="B420" s="25" t="n"/>
      <c r="C420" s="25" t="n"/>
      <c r="D420" s="25" t="n"/>
      <c r="E420" s="28" t="n"/>
      <c r="F420" s="23" t="n"/>
      <c r="G420" s="30">
        <f>IF(OR($B420="",$E420=""),"",ROUND(N($E420)*N(IFERROR(INDEX(Kosten!$M$2:$M$61,MATCH($B420,Kosten!$A$2:$A$61,0)),"")),2))</f>
        <v/>
      </c>
      <c r="H420" s="30">
        <f>IF(OR($B420="",$E420=""),"",ROUND(N($E420)*N(IFERROR(INDEX(Kosten!$J$2:$J$61,MATCH($B420,Kosten!$A$2:$A$61,0)),"")),2))</f>
        <v/>
      </c>
      <c r="I420" s="30">
        <f>IF(OR($B420="",$E420=""),"",ROUND(N($E420)*N(IFERROR(INDEX(Kosten!$K$2:$K$61,MATCH($B420,Kosten!$A$2:$A$61,0))+INDEX(Kosten!$L$2:$L$61,MATCH($B420,Kosten!$A$2:$A$61,0)),"")),2))</f>
        <v/>
      </c>
      <c r="J420" s="25" t="n"/>
    </row>
    <row r="421">
      <c r="A421" s="31" t="n"/>
      <c r="B421" s="25" t="n"/>
      <c r="C421" s="25" t="n"/>
      <c r="D421" s="25" t="n"/>
      <c r="E421" s="28" t="n"/>
      <c r="F421" s="23" t="n"/>
      <c r="G421" s="30">
        <f>IF(OR($B421="",$E421=""),"",ROUND(N($E421)*N(IFERROR(INDEX(Kosten!$M$2:$M$61,MATCH($B421,Kosten!$A$2:$A$61,0)),"")),2))</f>
        <v/>
      </c>
      <c r="H421" s="30">
        <f>IF(OR($B421="",$E421=""),"",ROUND(N($E421)*N(IFERROR(INDEX(Kosten!$J$2:$J$61,MATCH($B421,Kosten!$A$2:$A$61,0)),"")),2))</f>
        <v/>
      </c>
      <c r="I421" s="30">
        <f>IF(OR($B421="",$E421=""),"",ROUND(N($E421)*N(IFERROR(INDEX(Kosten!$K$2:$K$61,MATCH($B421,Kosten!$A$2:$A$61,0))+INDEX(Kosten!$L$2:$L$61,MATCH($B421,Kosten!$A$2:$A$61,0)),"")),2))</f>
        <v/>
      </c>
      <c r="J421" s="25" t="n"/>
    </row>
    <row r="422">
      <c r="A422" s="31" t="n"/>
      <c r="B422" s="25" t="n"/>
      <c r="C422" s="25" t="n"/>
      <c r="D422" s="25" t="n"/>
      <c r="E422" s="28" t="n"/>
      <c r="F422" s="23" t="n"/>
      <c r="G422" s="30">
        <f>IF(OR($B422="",$E422=""),"",ROUND(N($E422)*N(IFERROR(INDEX(Kosten!$M$2:$M$61,MATCH($B422,Kosten!$A$2:$A$61,0)),"")),2))</f>
        <v/>
      </c>
      <c r="H422" s="30">
        <f>IF(OR($B422="",$E422=""),"",ROUND(N($E422)*N(IFERROR(INDEX(Kosten!$J$2:$J$61,MATCH($B422,Kosten!$A$2:$A$61,0)),"")),2))</f>
        <v/>
      </c>
      <c r="I422" s="30">
        <f>IF(OR($B422="",$E422=""),"",ROUND(N($E422)*N(IFERROR(INDEX(Kosten!$K$2:$K$61,MATCH($B422,Kosten!$A$2:$A$61,0))+INDEX(Kosten!$L$2:$L$61,MATCH($B422,Kosten!$A$2:$A$61,0)),"")),2))</f>
        <v/>
      </c>
      <c r="J422" s="25" t="n"/>
    </row>
    <row r="423">
      <c r="A423" s="31" t="n"/>
      <c r="B423" s="25" t="n"/>
      <c r="C423" s="25" t="n"/>
      <c r="D423" s="25" t="n"/>
      <c r="E423" s="28" t="n"/>
      <c r="F423" s="23" t="n"/>
      <c r="G423" s="30">
        <f>IF(OR($B423="",$E423=""),"",ROUND(N($E423)*N(IFERROR(INDEX(Kosten!$M$2:$M$61,MATCH($B423,Kosten!$A$2:$A$61,0)),"")),2))</f>
        <v/>
      </c>
      <c r="H423" s="30">
        <f>IF(OR($B423="",$E423=""),"",ROUND(N($E423)*N(IFERROR(INDEX(Kosten!$J$2:$J$61,MATCH($B423,Kosten!$A$2:$A$61,0)),"")),2))</f>
        <v/>
      </c>
      <c r="I423" s="30">
        <f>IF(OR($B423="",$E423=""),"",ROUND(N($E423)*N(IFERROR(INDEX(Kosten!$K$2:$K$61,MATCH($B423,Kosten!$A$2:$A$61,0))+INDEX(Kosten!$L$2:$L$61,MATCH($B423,Kosten!$A$2:$A$61,0)),"")),2))</f>
        <v/>
      </c>
      <c r="J423" s="25" t="n"/>
    </row>
    <row r="424">
      <c r="A424" s="31" t="n"/>
      <c r="B424" s="25" t="n"/>
      <c r="C424" s="25" t="n"/>
      <c r="D424" s="25" t="n"/>
      <c r="E424" s="28" t="n"/>
      <c r="F424" s="23" t="n"/>
      <c r="G424" s="30">
        <f>IF(OR($B424="",$E424=""),"",ROUND(N($E424)*N(IFERROR(INDEX(Kosten!$M$2:$M$61,MATCH($B424,Kosten!$A$2:$A$61,0)),"")),2))</f>
        <v/>
      </c>
      <c r="H424" s="30">
        <f>IF(OR($B424="",$E424=""),"",ROUND(N($E424)*N(IFERROR(INDEX(Kosten!$J$2:$J$61,MATCH($B424,Kosten!$A$2:$A$61,0)),"")),2))</f>
        <v/>
      </c>
      <c r="I424" s="30">
        <f>IF(OR($B424="",$E424=""),"",ROUND(N($E424)*N(IFERROR(INDEX(Kosten!$K$2:$K$61,MATCH($B424,Kosten!$A$2:$A$61,0))+INDEX(Kosten!$L$2:$L$61,MATCH($B424,Kosten!$A$2:$A$61,0)),"")),2))</f>
        <v/>
      </c>
      <c r="J424" s="25" t="n"/>
    </row>
    <row r="425">
      <c r="A425" s="31" t="n"/>
      <c r="B425" s="25" t="n"/>
      <c r="C425" s="25" t="n"/>
      <c r="D425" s="25" t="n"/>
      <c r="E425" s="28" t="n"/>
      <c r="F425" s="23" t="n"/>
      <c r="G425" s="30">
        <f>IF(OR($B425="",$E425=""),"",ROUND(N($E425)*N(IFERROR(INDEX(Kosten!$M$2:$M$61,MATCH($B425,Kosten!$A$2:$A$61,0)),"")),2))</f>
        <v/>
      </c>
      <c r="H425" s="30">
        <f>IF(OR($B425="",$E425=""),"",ROUND(N($E425)*N(IFERROR(INDEX(Kosten!$J$2:$J$61,MATCH($B425,Kosten!$A$2:$A$61,0)),"")),2))</f>
        <v/>
      </c>
      <c r="I425" s="30">
        <f>IF(OR($B425="",$E425=""),"",ROUND(N($E425)*N(IFERROR(INDEX(Kosten!$K$2:$K$61,MATCH($B425,Kosten!$A$2:$A$61,0))+INDEX(Kosten!$L$2:$L$61,MATCH($B425,Kosten!$A$2:$A$61,0)),"")),2))</f>
        <v/>
      </c>
      <c r="J425" s="25" t="n"/>
    </row>
    <row r="426">
      <c r="A426" s="31" t="n"/>
      <c r="B426" s="25" t="n"/>
      <c r="C426" s="25" t="n"/>
      <c r="D426" s="25" t="n"/>
      <c r="E426" s="28" t="n"/>
      <c r="F426" s="23" t="n"/>
      <c r="G426" s="30">
        <f>IF(OR($B426="",$E426=""),"",ROUND(N($E426)*N(IFERROR(INDEX(Kosten!$M$2:$M$61,MATCH($B426,Kosten!$A$2:$A$61,0)),"")),2))</f>
        <v/>
      </c>
      <c r="H426" s="30">
        <f>IF(OR($B426="",$E426=""),"",ROUND(N($E426)*N(IFERROR(INDEX(Kosten!$J$2:$J$61,MATCH($B426,Kosten!$A$2:$A$61,0)),"")),2))</f>
        <v/>
      </c>
      <c r="I426" s="30">
        <f>IF(OR($B426="",$E426=""),"",ROUND(N($E426)*N(IFERROR(INDEX(Kosten!$K$2:$K$61,MATCH($B426,Kosten!$A$2:$A$61,0))+INDEX(Kosten!$L$2:$L$61,MATCH($B426,Kosten!$A$2:$A$61,0)),"")),2))</f>
        <v/>
      </c>
      <c r="J426" s="25" t="n"/>
    </row>
    <row r="427">
      <c r="A427" s="31" t="n"/>
      <c r="B427" s="25" t="n"/>
      <c r="C427" s="25" t="n"/>
      <c r="D427" s="25" t="n"/>
      <c r="E427" s="28" t="n"/>
      <c r="F427" s="23" t="n"/>
      <c r="G427" s="30">
        <f>IF(OR($B427="",$E427=""),"",ROUND(N($E427)*N(IFERROR(INDEX(Kosten!$M$2:$M$61,MATCH($B427,Kosten!$A$2:$A$61,0)),"")),2))</f>
        <v/>
      </c>
      <c r="H427" s="30">
        <f>IF(OR($B427="",$E427=""),"",ROUND(N($E427)*N(IFERROR(INDEX(Kosten!$J$2:$J$61,MATCH($B427,Kosten!$A$2:$A$61,0)),"")),2))</f>
        <v/>
      </c>
      <c r="I427" s="30">
        <f>IF(OR($B427="",$E427=""),"",ROUND(N($E427)*N(IFERROR(INDEX(Kosten!$K$2:$K$61,MATCH($B427,Kosten!$A$2:$A$61,0))+INDEX(Kosten!$L$2:$L$61,MATCH($B427,Kosten!$A$2:$A$61,0)),"")),2))</f>
        <v/>
      </c>
      <c r="J427" s="25" t="n"/>
    </row>
    <row r="428">
      <c r="A428" s="31" t="n"/>
      <c r="B428" s="25" t="n"/>
      <c r="C428" s="25" t="n"/>
      <c r="D428" s="25" t="n"/>
      <c r="E428" s="28" t="n"/>
      <c r="F428" s="23" t="n"/>
      <c r="G428" s="30">
        <f>IF(OR($B428="",$E428=""),"",ROUND(N($E428)*N(IFERROR(INDEX(Kosten!$M$2:$M$61,MATCH($B428,Kosten!$A$2:$A$61,0)),"")),2))</f>
        <v/>
      </c>
      <c r="H428" s="30">
        <f>IF(OR($B428="",$E428=""),"",ROUND(N($E428)*N(IFERROR(INDEX(Kosten!$J$2:$J$61,MATCH($B428,Kosten!$A$2:$A$61,0)),"")),2))</f>
        <v/>
      </c>
      <c r="I428" s="30">
        <f>IF(OR($B428="",$E428=""),"",ROUND(N($E428)*N(IFERROR(INDEX(Kosten!$K$2:$K$61,MATCH($B428,Kosten!$A$2:$A$61,0))+INDEX(Kosten!$L$2:$L$61,MATCH($B428,Kosten!$A$2:$A$61,0)),"")),2))</f>
        <v/>
      </c>
      <c r="J428" s="25" t="n"/>
    </row>
    <row r="429">
      <c r="A429" s="31" t="n"/>
      <c r="B429" s="25" t="n"/>
      <c r="C429" s="25" t="n"/>
      <c r="D429" s="25" t="n"/>
      <c r="E429" s="28" t="n"/>
      <c r="F429" s="23" t="n"/>
      <c r="G429" s="30">
        <f>IF(OR($B429="",$E429=""),"",ROUND(N($E429)*N(IFERROR(INDEX(Kosten!$M$2:$M$61,MATCH($B429,Kosten!$A$2:$A$61,0)),"")),2))</f>
        <v/>
      </c>
      <c r="H429" s="30">
        <f>IF(OR($B429="",$E429=""),"",ROUND(N($E429)*N(IFERROR(INDEX(Kosten!$J$2:$J$61,MATCH($B429,Kosten!$A$2:$A$61,0)),"")),2))</f>
        <v/>
      </c>
      <c r="I429" s="30">
        <f>IF(OR($B429="",$E429=""),"",ROUND(N($E429)*N(IFERROR(INDEX(Kosten!$K$2:$K$61,MATCH($B429,Kosten!$A$2:$A$61,0))+INDEX(Kosten!$L$2:$L$61,MATCH($B429,Kosten!$A$2:$A$61,0)),"")),2))</f>
        <v/>
      </c>
      <c r="J429" s="25" t="n"/>
    </row>
    <row r="430">
      <c r="A430" s="31" t="n"/>
      <c r="B430" s="25" t="n"/>
      <c r="C430" s="25" t="n"/>
      <c r="D430" s="25" t="n"/>
      <c r="E430" s="28" t="n"/>
      <c r="F430" s="23" t="n"/>
      <c r="G430" s="30">
        <f>IF(OR($B430="",$E430=""),"",ROUND(N($E430)*N(IFERROR(INDEX(Kosten!$M$2:$M$61,MATCH($B430,Kosten!$A$2:$A$61,0)),"")),2))</f>
        <v/>
      </c>
      <c r="H430" s="30">
        <f>IF(OR($B430="",$E430=""),"",ROUND(N($E430)*N(IFERROR(INDEX(Kosten!$J$2:$J$61,MATCH($B430,Kosten!$A$2:$A$61,0)),"")),2))</f>
        <v/>
      </c>
      <c r="I430" s="30">
        <f>IF(OR($B430="",$E430=""),"",ROUND(N($E430)*N(IFERROR(INDEX(Kosten!$K$2:$K$61,MATCH($B430,Kosten!$A$2:$A$61,0))+INDEX(Kosten!$L$2:$L$61,MATCH($B430,Kosten!$A$2:$A$61,0)),"")),2))</f>
        <v/>
      </c>
      <c r="J430" s="25" t="n"/>
    </row>
    <row r="431">
      <c r="A431" s="31" t="n"/>
      <c r="B431" s="25" t="n"/>
      <c r="C431" s="25" t="n"/>
      <c r="D431" s="25" t="n"/>
      <c r="E431" s="28" t="n"/>
      <c r="F431" s="23" t="n"/>
      <c r="G431" s="30">
        <f>IF(OR($B431="",$E431=""),"",ROUND(N($E431)*N(IFERROR(INDEX(Kosten!$M$2:$M$61,MATCH($B431,Kosten!$A$2:$A$61,0)),"")),2))</f>
        <v/>
      </c>
      <c r="H431" s="30">
        <f>IF(OR($B431="",$E431=""),"",ROUND(N($E431)*N(IFERROR(INDEX(Kosten!$J$2:$J$61,MATCH($B431,Kosten!$A$2:$A$61,0)),"")),2))</f>
        <v/>
      </c>
      <c r="I431" s="30">
        <f>IF(OR($B431="",$E431=""),"",ROUND(N($E431)*N(IFERROR(INDEX(Kosten!$K$2:$K$61,MATCH($B431,Kosten!$A$2:$A$61,0))+INDEX(Kosten!$L$2:$L$61,MATCH($B431,Kosten!$A$2:$A$61,0)),"")),2))</f>
        <v/>
      </c>
      <c r="J431" s="25" t="n"/>
    </row>
    <row r="432">
      <c r="A432" s="31" t="n"/>
      <c r="B432" s="25" t="n"/>
      <c r="C432" s="25" t="n"/>
      <c r="D432" s="25" t="n"/>
      <c r="E432" s="28" t="n"/>
      <c r="F432" s="23" t="n"/>
      <c r="G432" s="30">
        <f>IF(OR($B432="",$E432=""),"",ROUND(N($E432)*N(IFERROR(INDEX(Kosten!$M$2:$M$61,MATCH($B432,Kosten!$A$2:$A$61,0)),"")),2))</f>
        <v/>
      </c>
      <c r="H432" s="30">
        <f>IF(OR($B432="",$E432=""),"",ROUND(N($E432)*N(IFERROR(INDEX(Kosten!$J$2:$J$61,MATCH($B432,Kosten!$A$2:$A$61,0)),"")),2))</f>
        <v/>
      </c>
      <c r="I432" s="30">
        <f>IF(OR($B432="",$E432=""),"",ROUND(N($E432)*N(IFERROR(INDEX(Kosten!$K$2:$K$61,MATCH($B432,Kosten!$A$2:$A$61,0))+INDEX(Kosten!$L$2:$L$61,MATCH($B432,Kosten!$A$2:$A$61,0)),"")),2))</f>
        <v/>
      </c>
      <c r="J432" s="25" t="n"/>
    </row>
    <row r="433">
      <c r="A433" s="31" t="n"/>
      <c r="B433" s="25" t="n"/>
      <c r="C433" s="25" t="n"/>
      <c r="D433" s="25" t="n"/>
      <c r="E433" s="28" t="n"/>
      <c r="F433" s="23" t="n"/>
      <c r="G433" s="30">
        <f>IF(OR($B433="",$E433=""),"",ROUND(N($E433)*N(IFERROR(INDEX(Kosten!$M$2:$M$61,MATCH($B433,Kosten!$A$2:$A$61,0)),"")),2))</f>
        <v/>
      </c>
      <c r="H433" s="30">
        <f>IF(OR($B433="",$E433=""),"",ROUND(N($E433)*N(IFERROR(INDEX(Kosten!$J$2:$J$61,MATCH($B433,Kosten!$A$2:$A$61,0)),"")),2))</f>
        <v/>
      </c>
      <c r="I433" s="30">
        <f>IF(OR($B433="",$E433=""),"",ROUND(N($E433)*N(IFERROR(INDEX(Kosten!$K$2:$K$61,MATCH($B433,Kosten!$A$2:$A$61,0))+INDEX(Kosten!$L$2:$L$61,MATCH($B433,Kosten!$A$2:$A$61,0)),"")),2))</f>
        <v/>
      </c>
      <c r="J433" s="25" t="n"/>
    </row>
    <row r="434">
      <c r="A434" s="31" t="n"/>
      <c r="B434" s="25" t="n"/>
      <c r="C434" s="25" t="n"/>
      <c r="D434" s="25" t="n"/>
      <c r="E434" s="28" t="n"/>
      <c r="F434" s="23" t="n"/>
      <c r="G434" s="30">
        <f>IF(OR($B434="",$E434=""),"",ROUND(N($E434)*N(IFERROR(INDEX(Kosten!$M$2:$M$61,MATCH($B434,Kosten!$A$2:$A$61,0)),"")),2))</f>
        <v/>
      </c>
      <c r="H434" s="30">
        <f>IF(OR($B434="",$E434=""),"",ROUND(N($E434)*N(IFERROR(INDEX(Kosten!$J$2:$J$61,MATCH($B434,Kosten!$A$2:$A$61,0)),"")),2))</f>
        <v/>
      </c>
      <c r="I434" s="30">
        <f>IF(OR($B434="",$E434=""),"",ROUND(N($E434)*N(IFERROR(INDEX(Kosten!$K$2:$K$61,MATCH($B434,Kosten!$A$2:$A$61,0))+INDEX(Kosten!$L$2:$L$61,MATCH($B434,Kosten!$A$2:$A$61,0)),"")),2))</f>
        <v/>
      </c>
      <c r="J434" s="25" t="n"/>
    </row>
    <row r="435">
      <c r="A435" s="31" t="n"/>
      <c r="B435" s="25" t="n"/>
      <c r="C435" s="25" t="n"/>
      <c r="D435" s="25" t="n"/>
      <c r="E435" s="28" t="n"/>
      <c r="F435" s="23" t="n"/>
      <c r="G435" s="30">
        <f>IF(OR($B435="",$E435=""),"",ROUND(N($E435)*N(IFERROR(INDEX(Kosten!$M$2:$M$61,MATCH($B435,Kosten!$A$2:$A$61,0)),"")),2))</f>
        <v/>
      </c>
      <c r="H435" s="30">
        <f>IF(OR($B435="",$E435=""),"",ROUND(N($E435)*N(IFERROR(INDEX(Kosten!$J$2:$J$61,MATCH($B435,Kosten!$A$2:$A$61,0)),"")),2))</f>
        <v/>
      </c>
      <c r="I435" s="30">
        <f>IF(OR($B435="",$E435=""),"",ROUND(N($E435)*N(IFERROR(INDEX(Kosten!$K$2:$K$61,MATCH($B435,Kosten!$A$2:$A$61,0))+INDEX(Kosten!$L$2:$L$61,MATCH($B435,Kosten!$A$2:$A$61,0)),"")),2))</f>
        <v/>
      </c>
      <c r="J435" s="25" t="n"/>
    </row>
    <row r="436">
      <c r="A436" s="31" t="n"/>
      <c r="B436" s="25" t="n"/>
      <c r="C436" s="25" t="n"/>
      <c r="D436" s="25" t="n"/>
      <c r="E436" s="28" t="n"/>
      <c r="F436" s="23" t="n"/>
      <c r="G436" s="30">
        <f>IF(OR($B436="",$E436=""),"",ROUND(N($E436)*N(IFERROR(INDEX(Kosten!$M$2:$M$61,MATCH($B436,Kosten!$A$2:$A$61,0)),"")),2))</f>
        <v/>
      </c>
      <c r="H436" s="30">
        <f>IF(OR($B436="",$E436=""),"",ROUND(N($E436)*N(IFERROR(INDEX(Kosten!$J$2:$J$61,MATCH($B436,Kosten!$A$2:$A$61,0)),"")),2))</f>
        <v/>
      </c>
      <c r="I436" s="30">
        <f>IF(OR($B436="",$E436=""),"",ROUND(N($E436)*N(IFERROR(INDEX(Kosten!$K$2:$K$61,MATCH($B436,Kosten!$A$2:$A$61,0))+INDEX(Kosten!$L$2:$L$61,MATCH($B436,Kosten!$A$2:$A$61,0)),"")),2))</f>
        <v/>
      </c>
      <c r="J436" s="25" t="n"/>
    </row>
    <row r="437">
      <c r="A437" s="31" t="n"/>
      <c r="B437" s="25" t="n"/>
      <c r="C437" s="25" t="n"/>
      <c r="D437" s="25" t="n"/>
      <c r="E437" s="28" t="n"/>
      <c r="F437" s="23" t="n"/>
      <c r="G437" s="30">
        <f>IF(OR($B437="",$E437=""),"",ROUND(N($E437)*N(IFERROR(INDEX(Kosten!$M$2:$M$61,MATCH($B437,Kosten!$A$2:$A$61,0)),"")),2))</f>
        <v/>
      </c>
      <c r="H437" s="30">
        <f>IF(OR($B437="",$E437=""),"",ROUND(N($E437)*N(IFERROR(INDEX(Kosten!$J$2:$J$61,MATCH($B437,Kosten!$A$2:$A$61,0)),"")),2))</f>
        <v/>
      </c>
      <c r="I437" s="30">
        <f>IF(OR($B437="",$E437=""),"",ROUND(N($E437)*N(IFERROR(INDEX(Kosten!$K$2:$K$61,MATCH($B437,Kosten!$A$2:$A$61,0))+INDEX(Kosten!$L$2:$L$61,MATCH($B437,Kosten!$A$2:$A$61,0)),"")),2))</f>
        <v/>
      </c>
      <c r="J437" s="25" t="n"/>
    </row>
    <row r="438">
      <c r="A438" s="31" t="n"/>
      <c r="B438" s="25" t="n"/>
      <c r="C438" s="25" t="n"/>
      <c r="D438" s="25" t="n"/>
      <c r="E438" s="28" t="n"/>
      <c r="F438" s="23" t="n"/>
      <c r="G438" s="30">
        <f>IF(OR($B438="",$E438=""),"",ROUND(N($E438)*N(IFERROR(INDEX(Kosten!$M$2:$M$61,MATCH($B438,Kosten!$A$2:$A$61,0)),"")),2))</f>
        <v/>
      </c>
      <c r="H438" s="30">
        <f>IF(OR($B438="",$E438=""),"",ROUND(N($E438)*N(IFERROR(INDEX(Kosten!$J$2:$J$61,MATCH($B438,Kosten!$A$2:$A$61,0)),"")),2))</f>
        <v/>
      </c>
      <c r="I438" s="30">
        <f>IF(OR($B438="",$E438=""),"",ROUND(N($E438)*N(IFERROR(INDEX(Kosten!$K$2:$K$61,MATCH($B438,Kosten!$A$2:$A$61,0))+INDEX(Kosten!$L$2:$L$61,MATCH($B438,Kosten!$A$2:$A$61,0)),"")),2))</f>
        <v/>
      </c>
      <c r="J438" s="25" t="n"/>
    </row>
    <row r="439">
      <c r="A439" s="31" t="n"/>
      <c r="B439" s="25" t="n"/>
      <c r="C439" s="25" t="n"/>
      <c r="D439" s="25" t="n"/>
      <c r="E439" s="28" t="n"/>
      <c r="F439" s="23" t="n"/>
      <c r="G439" s="30">
        <f>IF(OR($B439="",$E439=""),"",ROUND(N($E439)*N(IFERROR(INDEX(Kosten!$M$2:$M$61,MATCH($B439,Kosten!$A$2:$A$61,0)),"")),2))</f>
        <v/>
      </c>
      <c r="H439" s="30">
        <f>IF(OR($B439="",$E439=""),"",ROUND(N($E439)*N(IFERROR(INDEX(Kosten!$J$2:$J$61,MATCH($B439,Kosten!$A$2:$A$61,0)),"")),2))</f>
        <v/>
      </c>
      <c r="I439" s="30">
        <f>IF(OR($B439="",$E439=""),"",ROUND(N($E439)*N(IFERROR(INDEX(Kosten!$K$2:$K$61,MATCH($B439,Kosten!$A$2:$A$61,0))+INDEX(Kosten!$L$2:$L$61,MATCH($B439,Kosten!$A$2:$A$61,0)),"")),2))</f>
        <v/>
      </c>
      <c r="J439" s="25" t="n"/>
    </row>
    <row r="440">
      <c r="A440" s="31" t="n"/>
      <c r="B440" s="25" t="n"/>
      <c r="C440" s="25" t="n"/>
      <c r="D440" s="25" t="n"/>
      <c r="E440" s="28" t="n"/>
      <c r="F440" s="23" t="n"/>
      <c r="G440" s="30">
        <f>IF(OR($B440="",$E440=""),"",ROUND(N($E440)*N(IFERROR(INDEX(Kosten!$M$2:$M$61,MATCH($B440,Kosten!$A$2:$A$61,0)),"")),2))</f>
        <v/>
      </c>
      <c r="H440" s="30">
        <f>IF(OR($B440="",$E440=""),"",ROUND(N($E440)*N(IFERROR(INDEX(Kosten!$J$2:$J$61,MATCH($B440,Kosten!$A$2:$A$61,0)),"")),2))</f>
        <v/>
      </c>
      <c r="I440" s="30">
        <f>IF(OR($B440="",$E440=""),"",ROUND(N($E440)*N(IFERROR(INDEX(Kosten!$K$2:$K$61,MATCH($B440,Kosten!$A$2:$A$61,0))+INDEX(Kosten!$L$2:$L$61,MATCH($B440,Kosten!$A$2:$A$61,0)),"")),2))</f>
        <v/>
      </c>
      <c r="J440" s="25" t="n"/>
    </row>
    <row r="441">
      <c r="A441" s="31" t="n"/>
      <c r="B441" s="25" t="n"/>
      <c r="C441" s="25" t="n"/>
      <c r="D441" s="25" t="n"/>
      <c r="E441" s="28" t="n"/>
      <c r="F441" s="23" t="n"/>
      <c r="G441" s="30">
        <f>IF(OR($B441="",$E441=""),"",ROUND(N($E441)*N(IFERROR(INDEX(Kosten!$M$2:$M$61,MATCH($B441,Kosten!$A$2:$A$61,0)),"")),2))</f>
        <v/>
      </c>
      <c r="H441" s="30">
        <f>IF(OR($B441="",$E441=""),"",ROUND(N($E441)*N(IFERROR(INDEX(Kosten!$J$2:$J$61,MATCH($B441,Kosten!$A$2:$A$61,0)),"")),2))</f>
        <v/>
      </c>
      <c r="I441" s="30">
        <f>IF(OR($B441="",$E441=""),"",ROUND(N($E441)*N(IFERROR(INDEX(Kosten!$K$2:$K$61,MATCH($B441,Kosten!$A$2:$A$61,0))+INDEX(Kosten!$L$2:$L$61,MATCH($B441,Kosten!$A$2:$A$61,0)),"")),2))</f>
        <v/>
      </c>
      <c r="J441" s="25" t="n"/>
    </row>
    <row r="442">
      <c r="A442" s="31" t="n"/>
      <c r="B442" s="25" t="n"/>
      <c r="C442" s="25" t="n"/>
      <c r="D442" s="25" t="n"/>
      <c r="E442" s="28" t="n"/>
      <c r="F442" s="23" t="n"/>
      <c r="G442" s="30">
        <f>IF(OR($B442="",$E442=""),"",ROUND(N($E442)*N(IFERROR(INDEX(Kosten!$M$2:$M$61,MATCH($B442,Kosten!$A$2:$A$61,0)),"")),2))</f>
        <v/>
      </c>
      <c r="H442" s="30">
        <f>IF(OR($B442="",$E442=""),"",ROUND(N($E442)*N(IFERROR(INDEX(Kosten!$J$2:$J$61,MATCH($B442,Kosten!$A$2:$A$61,0)),"")),2))</f>
        <v/>
      </c>
      <c r="I442" s="30">
        <f>IF(OR($B442="",$E442=""),"",ROUND(N($E442)*N(IFERROR(INDEX(Kosten!$K$2:$K$61,MATCH($B442,Kosten!$A$2:$A$61,0))+INDEX(Kosten!$L$2:$L$61,MATCH($B442,Kosten!$A$2:$A$61,0)),"")),2))</f>
        <v/>
      </c>
      <c r="J442" s="25" t="n"/>
    </row>
    <row r="443">
      <c r="A443" s="31" t="n"/>
      <c r="B443" s="25" t="n"/>
      <c r="C443" s="25" t="n"/>
      <c r="D443" s="25" t="n"/>
      <c r="E443" s="28" t="n"/>
      <c r="F443" s="23" t="n"/>
      <c r="G443" s="30">
        <f>IF(OR($B443="",$E443=""),"",ROUND(N($E443)*N(IFERROR(INDEX(Kosten!$M$2:$M$61,MATCH($B443,Kosten!$A$2:$A$61,0)),"")),2))</f>
        <v/>
      </c>
      <c r="H443" s="30">
        <f>IF(OR($B443="",$E443=""),"",ROUND(N($E443)*N(IFERROR(INDEX(Kosten!$J$2:$J$61,MATCH($B443,Kosten!$A$2:$A$61,0)),"")),2))</f>
        <v/>
      </c>
      <c r="I443" s="30">
        <f>IF(OR($B443="",$E443=""),"",ROUND(N($E443)*N(IFERROR(INDEX(Kosten!$K$2:$K$61,MATCH($B443,Kosten!$A$2:$A$61,0))+INDEX(Kosten!$L$2:$L$61,MATCH($B443,Kosten!$A$2:$A$61,0)),"")),2))</f>
        <v/>
      </c>
      <c r="J443" s="25" t="n"/>
    </row>
    <row r="444">
      <c r="A444" s="31" t="n"/>
      <c r="B444" s="25" t="n"/>
      <c r="C444" s="25" t="n"/>
      <c r="D444" s="25" t="n"/>
      <c r="E444" s="28" t="n"/>
      <c r="F444" s="23" t="n"/>
      <c r="G444" s="30">
        <f>IF(OR($B444="",$E444=""),"",ROUND(N($E444)*N(IFERROR(INDEX(Kosten!$M$2:$M$61,MATCH($B444,Kosten!$A$2:$A$61,0)),"")),2))</f>
        <v/>
      </c>
      <c r="H444" s="30">
        <f>IF(OR($B444="",$E444=""),"",ROUND(N($E444)*N(IFERROR(INDEX(Kosten!$J$2:$J$61,MATCH($B444,Kosten!$A$2:$A$61,0)),"")),2))</f>
        <v/>
      </c>
      <c r="I444" s="30">
        <f>IF(OR($B444="",$E444=""),"",ROUND(N($E444)*N(IFERROR(INDEX(Kosten!$K$2:$K$61,MATCH($B444,Kosten!$A$2:$A$61,0))+INDEX(Kosten!$L$2:$L$61,MATCH($B444,Kosten!$A$2:$A$61,0)),"")),2))</f>
        <v/>
      </c>
      <c r="J444" s="25" t="n"/>
    </row>
    <row r="445">
      <c r="A445" s="31" t="n"/>
      <c r="B445" s="25" t="n"/>
      <c r="C445" s="25" t="n"/>
      <c r="D445" s="25" t="n"/>
      <c r="E445" s="28" t="n"/>
      <c r="F445" s="23" t="n"/>
      <c r="G445" s="30">
        <f>IF(OR($B445="",$E445=""),"",ROUND(N($E445)*N(IFERROR(INDEX(Kosten!$M$2:$M$61,MATCH($B445,Kosten!$A$2:$A$61,0)),"")),2))</f>
        <v/>
      </c>
      <c r="H445" s="30">
        <f>IF(OR($B445="",$E445=""),"",ROUND(N($E445)*N(IFERROR(INDEX(Kosten!$J$2:$J$61,MATCH($B445,Kosten!$A$2:$A$61,0)),"")),2))</f>
        <v/>
      </c>
      <c r="I445" s="30">
        <f>IF(OR($B445="",$E445=""),"",ROUND(N($E445)*N(IFERROR(INDEX(Kosten!$K$2:$K$61,MATCH($B445,Kosten!$A$2:$A$61,0))+INDEX(Kosten!$L$2:$L$61,MATCH($B445,Kosten!$A$2:$A$61,0)),"")),2))</f>
        <v/>
      </c>
      <c r="J445" s="25" t="n"/>
    </row>
    <row r="446">
      <c r="A446" s="31" t="n"/>
      <c r="B446" s="25" t="n"/>
      <c r="C446" s="25" t="n"/>
      <c r="D446" s="25" t="n"/>
      <c r="E446" s="28" t="n"/>
      <c r="F446" s="23" t="n"/>
      <c r="G446" s="30">
        <f>IF(OR($B446="",$E446=""),"",ROUND(N($E446)*N(IFERROR(INDEX(Kosten!$M$2:$M$61,MATCH($B446,Kosten!$A$2:$A$61,0)),"")),2))</f>
        <v/>
      </c>
      <c r="H446" s="30">
        <f>IF(OR($B446="",$E446=""),"",ROUND(N($E446)*N(IFERROR(INDEX(Kosten!$J$2:$J$61,MATCH($B446,Kosten!$A$2:$A$61,0)),"")),2))</f>
        <v/>
      </c>
      <c r="I446" s="30">
        <f>IF(OR($B446="",$E446=""),"",ROUND(N($E446)*N(IFERROR(INDEX(Kosten!$K$2:$K$61,MATCH($B446,Kosten!$A$2:$A$61,0))+INDEX(Kosten!$L$2:$L$61,MATCH($B446,Kosten!$A$2:$A$61,0)),"")),2))</f>
        <v/>
      </c>
      <c r="J446" s="25" t="n"/>
    </row>
    <row r="447">
      <c r="A447" s="31" t="n"/>
      <c r="B447" s="25" t="n"/>
      <c r="C447" s="25" t="n"/>
      <c r="D447" s="25" t="n"/>
      <c r="E447" s="28" t="n"/>
      <c r="F447" s="23" t="n"/>
      <c r="G447" s="30">
        <f>IF(OR($B447="",$E447=""),"",ROUND(N($E447)*N(IFERROR(INDEX(Kosten!$M$2:$M$61,MATCH($B447,Kosten!$A$2:$A$61,0)),"")),2))</f>
        <v/>
      </c>
      <c r="H447" s="30">
        <f>IF(OR($B447="",$E447=""),"",ROUND(N($E447)*N(IFERROR(INDEX(Kosten!$J$2:$J$61,MATCH($B447,Kosten!$A$2:$A$61,0)),"")),2))</f>
        <v/>
      </c>
      <c r="I447" s="30">
        <f>IF(OR($B447="",$E447=""),"",ROUND(N($E447)*N(IFERROR(INDEX(Kosten!$K$2:$K$61,MATCH($B447,Kosten!$A$2:$A$61,0))+INDEX(Kosten!$L$2:$L$61,MATCH($B447,Kosten!$A$2:$A$61,0)),"")),2))</f>
        <v/>
      </c>
      <c r="J447" s="25" t="n"/>
    </row>
    <row r="448">
      <c r="A448" s="31" t="n"/>
      <c r="B448" s="25" t="n"/>
      <c r="C448" s="25" t="n"/>
      <c r="D448" s="25" t="n"/>
      <c r="E448" s="28" t="n"/>
      <c r="F448" s="23" t="n"/>
      <c r="G448" s="30">
        <f>IF(OR($B448="",$E448=""),"",ROUND(N($E448)*N(IFERROR(INDEX(Kosten!$M$2:$M$61,MATCH($B448,Kosten!$A$2:$A$61,0)),"")),2))</f>
        <v/>
      </c>
      <c r="H448" s="30">
        <f>IF(OR($B448="",$E448=""),"",ROUND(N($E448)*N(IFERROR(INDEX(Kosten!$J$2:$J$61,MATCH($B448,Kosten!$A$2:$A$61,0)),"")),2))</f>
        <v/>
      </c>
      <c r="I448" s="30">
        <f>IF(OR($B448="",$E448=""),"",ROUND(N($E448)*N(IFERROR(INDEX(Kosten!$K$2:$K$61,MATCH($B448,Kosten!$A$2:$A$61,0))+INDEX(Kosten!$L$2:$L$61,MATCH($B448,Kosten!$A$2:$A$61,0)),"")),2))</f>
        <v/>
      </c>
      <c r="J448" s="25" t="n"/>
    </row>
    <row r="449">
      <c r="A449" s="31" t="n"/>
      <c r="B449" s="25" t="n"/>
      <c r="C449" s="25" t="n"/>
      <c r="D449" s="25" t="n"/>
      <c r="E449" s="28" t="n"/>
      <c r="F449" s="23" t="n"/>
      <c r="G449" s="30">
        <f>IF(OR($B449="",$E449=""),"",ROUND(N($E449)*N(IFERROR(INDEX(Kosten!$M$2:$M$61,MATCH($B449,Kosten!$A$2:$A$61,0)),"")),2))</f>
        <v/>
      </c>
      <c r="H449" s="30">
        <f>IF(OR($B449="",$E449=""),"",ROUND(N($E449)*N(IFERROR(INDEX(Kosten!$J$2:$J$61,MATCH($B449,Kosten!$A$2:$A$61,0)),"")),2))</f>
        <v/>
      </c>
      <c r="I449" s="30">
        <f>IF(OR($B449="",$E449=""),"",ROUND(N($E449)*N(IFERROR(INDEX(Kosten!$K$2:$K$61,MATCH($B449,Kosten!$A$2:$A$61,0))+INDEX(Kosten!$L$2:$L$61,MATCH($B449,Kosten!$A$2:$A$61,0)),"")),2))</f>
        <v/>
      </c>
      <c r="J449" s="25" t="n"/>
    </row>
    <row r="450">
      <c r="A450" s="31" t="n"/>
      <c r="B450" s="25" t="n"/>
      <c r="C450" s="25" t="n"/>
      <c r="D450" s="25" t="n"/>
      <c r="E450" s="28" t="n"/>
      <c r="F450" s="23" t="n"/>
      <c r="G450" s="30">
        <f>IF(OR($B450="",$E450=""),"",ROUND(N($E450)*N(IFERROR(INDEX(Kosten!$M$2:$M$61,MATCH($B450,Kosten!$A$2:$A$61,0)),"")),2))</f>
        <v/>
      </c>
      <c r="H450" s="30">
        <f>IF(OR($B450="",$E450=""),"",ROUND(N($E450)*N(IFERROR(INDEX(Kosten!$J$2:$J$61,MATCH($B450,Kosten!$A$2:$A$61,0)),"")),2))</f>
        <v/>
      </c>
      <c r="I450" s="30">
        <f>IF(OR($B450="",$E450=""),"",ROUND(N($E450)*N(IFERROR(INDEX(Kosten!$K$2:$K$61,MATCH($B450,Kosten!$A$2:$A$61,0))+INDEX(Kosten!$L$2:$L$61,MATCH($B450,Kosten!$A$2:$A$61,0)),"")),2))</f>
        <v/>
      </c>
      <c r="J450" s="25" t="n"/>
    </row>
    <row r="451">
      <c r="A451" s="31" t="n"/>
      <c r="B451" s="25" t="n"/>
      <c r="C451" s="25" t="n"/>
      <c r="D451" s="25" t="n"/>
      <c r="E451" s="28" t="n"/>
      <c r="F451" s="23" t="n"/>
      <c r="G451" s="30">
        <f>IF(OR($B451="",$E451=""),"",ROUND(N($E451)*N(IFERROR(INDEX(Kosten!$M$2:$M$61,MATCH($B451,Kosten!$A$2:$A$61,0)),"")),2))</f>
        <v/>
      </c>
      <c r="H451" s="30">
        <f>IF(OR($B451="",$E451=""),"",ROUND(N($E451)*N(IFERROR(INDEX(Kosten!$J$2:$J$61,MATCH($B451,Kosten!$A$2:$A$61,0)),"")),2))</f>
        <v/>
      </c>
      <c r="I451" s="30">
        <f>IF(OR($B451="",$E451=""),"",ROUND(N($E451)*N(IFERROR(INDEX(Kosten!$K$2:$K$61,MATCH($B451,Kosten!$A$2:$A$61,0))+INDEX(Kosten!$L$2:$L$61,MATCH($B451,Kosten!$A$2:$A$61,0)),"")),2))</f>
        <v/>
      </c>
      <c r="J451" s="25" t="n"/>
    </row>
    <row r="452">
      <c r="A452" s="31" t="n"/>
      <c r="B452" s="25" t="n"/>
      <c r="C452" s="25" t="n"/>
      <c r="D452" s="25" t="n"/>
      <c r="E452" s="28" t="n"/>
      <c r="F452" s="23" t="n"/>
      <c r="G452" s="30">
        <f>IF(OR($B452="",$E452=""),"",ROUND(N($E452)*N(IFERROR(INDEX(Kosten!$M$2:$M$61,MATCH($B452,Kosten!$A$2:$A$61,0)),"")),2))</f>
        <v/>
      </c>
      <c r="H452" s="30">
        <f>IF(OR($B452="",$E452=""),"",ROUND(N($E452)*N(IFERROR(INDEX(Kosten!$J$2:$J$61,MATCH($B452,Kosten!$A$2:$A$61,0)),"")),2))</f>
        <v/>
      </c>
      <c r="I452" s="30">
        <f>IF(OR($B452="",$E452=""),"",ROUND(N($E452)*N(IFERROR(INDEX(Kosten!$K$2:$K$61,MATCH($B452,Kosten!$A$2:$A$61,0))+INDEX(Kosten!$L$2:$L$61,MATCH($B452,Kosten!$A$2:$A$61,0)),"")),2))</f>
        <v/>
      </c>
      <c r="J452" s="25" t="n"/>
    </row>
    <row r="453">
      <c r="A453" s="31" t="n"/>
      <c r="B453" s="25" t="n"/>
      <c r="C453" s="25" t="n"/>
      <c r="D453" s="25" t="n"/>
      <c r="E453" s="28" t="n"/>
      <c r="F453" s="23" t="n"/>
      <c r="G453" s="30">
        <f>IF(OR($B453="",$E453=""),"",ROUND(N($E453)*N(IFERROR(INDEX(Kosten!$M$2:$M$61,MATCH($B453,Kosten!$A$2:$A$61,0)),"")),2))</f>
        <v/>
      </c>
      <c r="H453" s="30">
        <f>IF(OR($B453="",$E453=""),"",ROUND(N($E453)*N(IFERROR(INDEX(Kosten!$J$2:$J$61,MATCH($B453,Kosten!$A$2:$A$61,0)),"")),2))</f>
        <v/>
      </c>
      <c r="I453" s="30">
        <f>IF(OR($B453="",$E453=""),"",ROUND(N($E453)*N(IFERROR(INDEX(Kosten!$K$2:$K$61,MATCH($B453,Kosten!$A$2:$A$61,0))+INDEX(Kosten!$L$2:$L$61,MATCH($B453,Kosten!$A$2:$A$61,0)),"")),2))</f>
        <v/>
      </c>
      <c r="J453" s="25" t="n"/>
    </row>
    <row r="454">
      <c r="A454" s="31" t="n"/>
      <c r="B454" s="25" t="n"/>
      <c r="C454" s="25" t="n"/>
      <c r="D454" s="25" t="n"/>
      <c r="E454" s="28" t="n"/>
      <c r="F454" s="23" t="n"/>
      <c r="G454" s="30">
        <f>IF(OR($B454="",$E454=""),"",ROUND(N($E454)*N(IFERROR(INDEX(Kosten!$M$2:$M$61,MATCH($B454,Kosten!$A$2:$A$61,0)),"")),2))</f>
        <v/>
      </c>
      <c r="H454" s="30">
        <f>IF(OR($B454="",$E454=""),"",ROUND(N($E454)*N(IFERROR(INDEX(Kosten!$J$2:$J$61,MATCH($B454,Kosten!$A$2:$A$61,0)),"")),2))</f>
        <v/>
      </c>
      <c r="I454" s="30">
        <f>IF(OR($B454="",$E454=""),"",ROUND(N($E454)*N(IFERROR(INDEX(Kosten!$K$2:$K$61,MATCH($B454,Kosten!$A$2:$A$61,0))+INDEX(Kosten!$L$2:$L$61,MATCH($B454,Kosten!$A$2:$A$61,0)),"")),2))</f>
        <v/>
      </c>
      <c r="J454" s="25" t="n"/>
    </row>
    <row r="455">
      <c r="A455" s="31" t="n"/>
      <c r="B455" s="25" t="n"/>
      <c r="C455" s="25" t="n"/>
      <c r="D455" s="25" t="n"/>
      <c r="E455" s="28" t="n"/>
      <c r="F455" s="23" t="n"/>
      <c r="G455" s="30">
        <f>IF(OR($B455="",$E455=""),"",ROUND(N($E455)*N(IFERROR(INDEX(Kosten!$M$2:$M$61,MATCH($B455,Kosten!$A$2:$A$61,0)),"")),2))</f>
        <v/>
      </c>
      <c r="H455" s="30">
        <f>IF(OR($B455="",$E455=""),"",ROUND(N($E455)*N(IFERROR(INDEX(Kosten!$J$2:$J$61,MATCH($B455,Kosten!$A$2:$A$61,0)),"")),2))</f>
        <v/>
      </c>
      <c r="I455" s="30">
        <f>IF(OR($B455="",$E455=""),"",ROUND(N($E455)*N(IFERROR(INDEX(Kosten!$K$2:$K$61,MATCH($B455,Kosten!$A$2:$A$61,0))+INDEX(Kosten!$L$2:$L$61,MATCH($B455,Kosten!$A$2:$A$61,0)),"")),2))</f>
        <v/>
      </c>
      <c r="J455" s="25" t="n"/>
    </row>
    <row r="456">
      <c r="A456" s="31" t="n"/>
      <c r="B456" s="25" t="n"/>
      <c r="C456" s="25" t="n"/>
      <c r="D456" s="25" t="n"/>
      <c r="E456" s="28" t="n"/>
      <c r="F456" s="23" t="n"/>
      <c r="G456" s="30">
        <f>IF(OR($B456="",$E456=""),"",ROUND(N($E456)*N(IFERROR(INDEX(Kosten!$M$2:$M$61,MATCH($B456,Kosten!$A$2:$A$61,0)),"")),2))</f>
        <v/>
      </c>
      <c r="H456" s="30">
        <f>IF(OR($B456="",$E456=""),"",ROUND(N($E456)*N(IFERROR(INDEX(Kosten!$J$2:$J$61,MATCH($B456,Kosten!$A$2:$A$61,0)),"")),2))</f>
        <v/>
      </c>
      <c r="I456" s="30">
        <f>IF(OR($B456="",$E456=""),"",ROUND(N($E456)*N(IFERROR(INDEX(Kosten!$K$2:$K$61,MATCH($B456,Kosten!$A$2:$A$61,0))+INDEX(Kosten!$L$2:$L$61,MATCH($B456,Kosten!$A$2:$A$61,0)),"")),2))</f>
        <v/>
      </c>
      <c r="J456" s="25" t="n"/>
    </row>
    <row r="457">
      <c r="A457" s="31" t="n"/>
      <c r="B457" s="25" t="n"/>
      <c r="C457" s="25" t="n"/>
      <c r="D457" s="25" t="n"/>
      <c r="E457" s="28" t="n"/>
      <c r="F457" s="23" t="n"/>
      <c r="G457" s="30">
        <f>IF(OR($B457="",$E457=""),"",ROUND(N($E457)*N(IFERROR(INDEX(Kosten!$M$2:$M$61,MATCH($B457,Kosten!$A$2:$A$61,0)),"")),2))</f>
        <v/>
      </c>
      <c r="H457" s="30">
        <f>IF(OR($B457="",$E457=""),"",ROUND(N($E457)*N(IFERROR(INDEX(Kosten!$J$2:$J$61,MATCH($B457,Kosten!$A$2:$A$61,0)),"")),2))</f>
        <v/>
      </c>
      <c r="I457" s="30">
        <f>IF(OR($B457="",$E457=""),"",ROUND(N($E457)*N(IFERROR(INDEX(Kosten!$K$2:$K$61,MATCH($B457,Kosten!$A$2:$A$61,0))+INDEX(Kosten!$L$2:$L$61,MATCH($B457,Kosten!$A$2:$A$61,0)),"")),2))</f>
        <v/>
      </c>
      <c r="J457" s="25" t="n"/>
    </row>
    <row r="458">
      <c r="A458" s="31" t="n"/>
      <c r="B458" s="25" t="n"/>
      <c r="C458" s="25" t="n"/>
      <c r="D458" s="25" t="n"/>
      <c r="E458" s="28" t="n"/>
      <c r="F458" s="23" t="n"/>
      <c r="G458" s="30">
        <f>IF(OR($B458="",$E458=""),"",ROUND(N($E458)*N(IFERROR(INDEX(Kosten!$M$2:$M$61,MATCH($B458,Kosten!$A$2:$A$61,0)),"")),2))</f>
        <v/>
      </c>
      <c r="H458" s="30">
        <f>IF(OR($B458="",$E458=""),"",ROUND(N($E458)*N(IFERROR(INDEX(Kosten!$J$2:$J$61,MATCH($B458,Kosten!$A$2:$A$61,0)),"")),2))</f>
        <v/>
      </c>
      <c r="I458" s="30">
        <f>IF(OR($B458="",$E458=""),"",ROUND(N($E458)*N(IFERROR(INDEX(Kosten!$K$2:$K$61,MATCH($B458,Kosten!$A$2:$A$61,0))+INDEX(Kosten!$L$2:$L$61,MATCH($B458,Kosten!$A$2:$A$61,0)),"")),2))</f>
        <v/>
      </c>
      <c r="J458" s="25" t="n"/>
    </row>
    <row r="459">
      <c r="A459" s="31" t="n"/>
      <c r="B459" s="25" t="n"/>
      <c r="C459" s="25" t="n"/>
      <c r="D459" s="25" t="n"/>
      <c r="E459" s="28" t="n"/>
      <c r="F459" s="23" t="n"/>
      <c r="G459" s="30">
        <f>IF(OR($B459="",$E459=""),"",ROUND(N($E459)*N(IFERROR(INDEX(Kosten!$M$2:$M$61,MATCH($B459,Kosten!$A$2:$A$61,0)),"")),2))</f>
        <v/>
      </c>
      <c r="H459" s="30">
        <f>IF(OR($B459="",$E459=""),"",ROUND(N($E459)*N(IFERROR(INDEX(Kosten!$J$2:$J$61,MATCH($B459,Kosten!$A$2:$A$61,0)),"")),2))</f>
        <v/>
      </c>
      <c r="I459" s="30">
        <f>IF(OR($B459="",$E459=""),"",ROUND(N($E459)*N(IFERROR(INDEX(Kosten!$K$2:$K$61,MATCH($B459,Kosten!$A$2:$A$61,0))+INDEX(Kosten!$L$2:$L$61,MATCH($B459,Kosten!$A$2:$A$61,0)),"")),2))</f>
        <v/>
      </c>
      <c r="J459" s="25" t="n"/>
    </row>
    <row r="460">
      <c r="A460" s="31" t="n"/>
      <c r="B460" s="25" t="n"/>
      <c r="C460" s="25" t="n"/>
      <c r="D460" s="25" t="n"/>
      <c r="E460" s="28" t="n"/>
      <c r="F460" s="23" t="n"/>
      <c r="G460" s="30">
        <f>IF(OR($B460="",$E460=""),"",ROUND(N($E460)*N(IFERROR(INDEX(Kosten!$M$2:$M$61,MATCH($B460,Kosten!$A$2:$A$61,0)),"")),2))</f>
        <v/>
      </c>
      <c r="H460" s="30">
        <f>IF(OR($B460="",$E460=""),"",ROUND(N($E460)*N(IFERROR(INDEX(Kosten!$J$2:$J$61,MATCH($B460,Kosten!$A$2:$A$61,0)),"")),2))</f>
        <v/>
      </c>
      <c r="I460" s="30">
        <f>IF(OR($B460="",$E460=""),"",ROUND(N($E460)*N(IFERROR(INDEX(Kosten!$K$2:$K$61,MATCH($B460,Kosten!$A$2:$A$61,0))+INDEX(Kosten!$L$2:$L$61,MATCH($B460,Kosten!$A$2:$A$61,0)),"")),2))</f>
        <v/>
      </c>
      <c r="J460" s="25" t="n"/>
    </row>
    <row r="461">
      <c r="A461" s="31" t="n"/>
      <c r="B461" s="25" t="n"/>
      <c r="C461" s="25" t="n"/>
      <c r="D461" s="25" t="n"/>
      <c r="E461" s="28" t="n"/>
      <c r="F461" s="23" t="n"/>
      <c r="G461" s="30">
        <f>IF(OR($B461="",$E461=""),"",ROUND(N($E461)*N(IFERROR(INDEX(Kosten!$M$2:$M$61,MATCH($B461,Kosten!$A$2:$A$61,0)),"")),2))</f>
        <v/>
      </c>
      <c r="H461" s="30">
        <f>IF(OR($B461="",$E461=""),"",ROUND(N($E461)*N(IFERROR(INDEX(Kosten!$J$2:$J$61,MATCH($B461,Kosten!$A$2:$A$61,0)),"")),2))</f>
        <v/>
      </c>
      <c r="I461" s="30">
        <f>IF(OR($B461="",$E461=""),"",ROUND(N($E461)*N(IFERROR(INDEX(Kosten!$K$2:$K$61,MATCH($B461,Kosten!$A$2:$A$61,0))+INDEX(Kosten!$L$2:$L$61,MATCH($B461,Kosten!$A$2:$A$61,0)),"")),2))</f>
        <v/>
      </c>
      <c r="J461" s="25" t="n"/>
    </row>
    <row r="462">
      <c r="A462" s="31" t="n"/>
      <c r="B462" s="25" t="n"/>
      <c r="C462" s="25" t="n"/>
      <c r="D462" s="25" t="n"/>
      <c r="E462" s="28" t="n"/>
      <c r="F462" s="23" t="n"/>
      <c r="G462" s="30">
        <f>IF(OR($B462="",$E462=""),"",ROUND(N($E462)*N(IFERROR(INDEX(Kosten!$M$2:$M$61,MATCH($B462,Kosten!$A$2:$A$61,0)),"")),2))</f>
        <v/>
      </c>
      <c r="H462" s="30">
        <f>IF(OR($B462="",$E462=""),"",ROUND(N($E462)*N(IFERROR(INDEX(Kosten!$J$2:$J$61,MATCH($B462,Kosten!$A$2:$A$61,0)),"")),2))</f>
        <v/>
      </c>
      <c r="I462" s="30">
        <f>IF(OR($B462="",$E462=""),"",ROUND(N($E462)*N(IFERROR(INDEX(Kosten!$K$2:$K$61,MATCH($B462,Kosten!$A$2:$A$61,0))+INDEX(Kosten!$L$2:$L$61,MATCH($B462,Kosten!$A$2:$A$61,0)),"")),2))</f>
        <v/>
      </c>
      <c r="J462" s="25" t="n"/>
    </row>
    <row r="463">
      <c r="A463" s="31" t="n"/>
      <c r="B463" s="25" t="n"/>
      <c r="C463" s="25" t="n"/>
      <c r="D463" s="25" t="n"/>
      <c r="E463" s="28" t="n"/>
      <c r="F463" s="23" t="n"/>
      <c r="G463" s="30">
        <f>IF(OR($B463="",$E463=""),"",ROUND(N($E463)*N(IFERROR(INDEX(Kosten!$M$2:$M$61,MATCH($B463,Kosten!$A$2:$A$61,0)),"")),2))</f>
        <v/>
      </c>
      <c r="H463" s="30">
        <f>IF(OR($B463="",$E463=""),"",ROUND(N($E463)*N(IFERROR(INDEX(Kosten!$J$2:$J$61,MATCH($B463,Kosten!$A$2:$A$61,0)),"")),2))</f>
        <v/>
      </c>
      <c r="I463" s="30">
        <f>IF(OR($B463="",$E463=""),"",ROUND(N($E463)*N(IFERROR(INDEX(Kosten!$K$2:$K$61,MATCH($B463,Kosten!$A$2:$A$61,0))+INDEX(Kosten!$L$2:$L$61,MATCH($B463,Kosten!$A$2:$A$61,0)),"")),2))</f>
        <v/>
      </c>
      <c r="J463" s="25" t="n"/>
    </row>
    <row r="464">
      <c r="A464" s="31" t="n"/>
      <c r="B464" s="25" t="n"/>
      <c r="C464" s="25" t="n"/>
      <c r="D464" s="25" t="n"/>
      <c r="E464" s="28" t="n"/>
      <c r="F464" s="23" t="n"/>
      <c r="G464" s="30">
        <f>IF(OR($B464="",$E464=""),"",ROUND(N($E464)*N(IFERROR(INDEX(Kosten!$M$2:$M$61,MATCH($B464,Kosten!$A$2:$A$61,0)),"")),2))</f>
        <v/>
      </c>
      <c r="H464" s="30">
        <f>IF(OR($B464="",$E464=""),"",ROUND(N($E464)*N(IFERROR(INDEX(Kosten!$J$2:$J$61,MATCH($B464,Kosten!$A$2:$A$61,0)),"")),2))</f>
        <v/>
      </c>
      <c r="I464" s="30">
        <f>IF(OR($B464="",$E464=""),"",ROUND(N($E464)*N(IFERROR(INDEX(Kosten!$K$2:$K$61,MATCH($B464,Kosten!$A$2:$A$61,0))+INDEX(Kosten!$L$2:$L$61,MATCH($B464,Kosten!$A$2:$A$61,0)),"")),2))</f>
        <v/>
      </c>
      <c r="J464" s="25" t="n"/>
    </row>
    <row r="465">
      <c r="A465" s="31" t="n"/>
      <c r="B465" s="25" t="n"/>
      <c r="C465" s="25" t="n"/>
      <c r="D465" s="25" t="n"/>
      <c r="E465" s="28" t="n"/>
      <c r="F465" s="23" t="n"/>
      <c r="G465" s="30">
        <f>IF(OR($B465="",$E465=""),"",ROUND(N($E465)*N(IFERROR(INDEX(Kosten!$M$2:$M$61,MATCH($B465,Kosten!$A$2:$A$61,0)),"")),2))</f>
        <v/>
      </c>
      <c r="H465" s="30">
        <f>IF(OR($B465="",$E465=""),"",ROUND(N($E465)*N(IFERROR(INDEX(Kosten!$J$2:$J$61,MATCH($B465,Kosten!$A$2:$A$61,0)),"")),2))</f>
        <v/>
      </c>
      <c r="I465" s="30">
        <f>IF(OR($B465="",$E465=""),"",ROUND(N($E465)*N(IFERROR(INDEX(Kosten!$K$2:$K$61,MATCH($B465,Kosten!$A$2:$A$61,0))+INDEX(Kosten!$L$2:$L$61,MATCH($B465,Kosten!$A$2:$A$61,0)),"")),2))</f>
        <v/>
      </c>
      <c r="J465" s="25" t="n"/>
    </row>
    <row r="466">
      <c r="A466" s="31" t="n"/>
      <c r="B466" s="25" t="n"/>
      <c r="C466" s="25" t="n"/>
      <c r="D466" s="25" t="n"/>
      <c r="E466" s="28" t="n"/>
      <c r="F466" s="23" t="n"/>
      <c r="G466" s="30">
        <f>IF(OR($B466="",$E466=""),"",ROUND(N($E466)*N(IFERROR(INDEX(Kosten!$M$2:$M$61,MATCH($B466,Kosten!$A$2:$A$61,0)),"")),2))</f>
        <v/>
      </c>
      <c r="H466" s="30">
        <f>IF(OR($B466="",$E466=""),"",ROUND(N($E466)*N(IFERROR(INDEX(Kosten!$J$2:$J$61,MATCH($B466,Kosten!$A$2:$A$61,0)),"")),2))</f>
        <v/>
      </c>
      <c r="I466" s="30">
        <f>IF(OR($B466="",$E466=""),"",ROUND(N($E466)*N(IFERROR(INDEX(Kosten!$K$2:$K$61,MATCH($B466,Kosten!$A$2:$A$61,0))+INDEX(Kosten!$L$2:$L$61,MATCH($B466,Kosten!$A$2:$A$61,0)),"")),2))</f>
        <v/>
      </c>
      <c r="J466" s="25" t="n"/>
    </row>
    <row r="467">
      <c r="A467" s="31" t="n"/>
      <c r="B467" s="25" t="n"/>
      <c r="C467" s="25" t="n"/>
      <c r="D467" s="25" t="n"/>
      <c r="E467" s="28" t="n"/>
      <c r="F467" s="23" t="n"/>
      <c r="G467" s="30">
        <f>IF(OR($B467="",$E467=""),"",ROUND(N($E467)*N(IFERROR(INDEX(Kosten!$M$2:$M$61,MATCH($B467,Kosten!$A$2:$A$61,0)),"")),2))</f>
        <v/>
      </c>
      <c r="H467" s="30">
        <f>IF(OR($B467="",$E467=""),"",ROUND(N($E467)*N(IFERROR(INDEX(Kosten!$J$2:$J$61,MATCH($B467,Kosten!$A$2:$A$61,0)),"")),2))</f>
        <v/>
      </c>
      <c r="I467" s="30">
        <f>IF(OR($B467="",$E467=""),"",ROUND(N($E467)*N(IFERROR(INDEX(Kosten!$K$2:$K$61,MATCH($B467,Kosten!$A$2:$A$61,0))+INDEX(Kosten!$L$2:$L$61,MATCH($B467,Kosten!$A$2:$A$61,0)),"")),2))</f>
        <v/>
      </c>
      <c r="J467" s="25" t="n"/>
    </row>
    <row r="468">
      <c r="A468" s="31" t="n"/>
      <c r="B468" s="25" t="n"/>
      <c r="C468" s="25" t="n"/>
      <c r="D468" s="25" t="n"/>
      <c r="E468" s="28" t="n"/>
      <c r="F468" s="23" t="n"/>
      <c r="G468" s="30">
        <f>IF(OR($B468="",$E468=""),"",ROUND(N($E468)*N(IFERROR(INDEX(Kosten!$M$2:$M$61,MATCH($B468,Kosten!$A$2:$A$61,0)),"")),2))</f>
        <v/>
      </c>
      <c r="H468" s="30">
        <f>IF(OR($B468="",$E468=""),"",ROUND(N($E468)*N(IFERROR(INDEX(Kosten!$J$2:$J$61,MATCH($B468,Kosten!$A$2:$A$61,0)),"")),2))</f>
        <v/>
      </c>
      <c r="I468" s="30">
        <f>IF(OR($B468="",$E468=""),"",ROUND(N($E468)*N(IFERROR(INDEX(Kosten!$K$2:$K$61,MATCH($B468,Kosten!$A$2:$A$61,0))+INDEX(Kosten!$L$2:$L$61,MATCH($B468,Kosten!$A$2:$A$61,0)),"")),2))</f>
        <v/>
      </c>
      <c r="J468" s="25" t="n"/>
    </row>
    <row r="469">
      <c r="A469" s="31" t="n"/>
      <c r="B469" s="25" t="n"/>
      <c r="C469" s="25" t="n"/>
      <c r="D469" s="25" t="n"/>
      <c r="E469" s="28" t="n"/>
      <c r="F469" s="23" t="n"/>
      <c r="G469" s="30">
        <f>IF(OR($B469="",$E469=""),"",ROUND(N($E469)*N(IFERROR(INDEX(Kosten!$M$2:$M$61,MATCH($B469,Kosten!$A$2:$A$61,0)),"")),2))</f>
        <v/>
      </c>
      <c r="H469" s="30">
        <f>IF(OR($B469="",$E469=""),"",ROUND(N($E469)*N(IFERROR(INDEX(Kosten!$J$2:$J$61,MATCH($B469,Kosten!$A$2:$A$61,0)),"")),2))</f>
        <v/>
      </c>
      <c r="I469" s="30">
        <f>IF(OR($B469="",$E469=""),"",ROUND(N($E469)*N(IFERROR(INDEX(Kosten!$K$2:$K$61,MATCH($B469,Kosten!$A$2:$A$61,0))+INDEX(Kosten!$L$2:$L$61,MATCH($B469,Kosten!$A$2:$A$61,0)),"")),2))</f>
        <v/>
      </c>
      <c r="J469" s="25" t="n"/>
    </row>
    <row r="470">
      <c r="A470" s="31" t="n"/>
      <c r="B470" s="25" t="n"/>
      <c r="C470" s="25" t="n"/>
      <c r="D470" s="25" t="n"/>
      <c r="E470" s="28" t="n"/>
      <c r="F470" s="23" t="n"/>
      <c r="G470" s="30">
        <f>IF(OR($B470="",$E470=""),"",ROUND(N($E470)*N(IFERROR(INDEX(Kosten!$M$2:$M$61,MATCH($B470,Kosten!$A$2:$A$61,0)),"")),2))</f>
        <v/>
      </c>
      <c r="H470" s="30">
        <f>IF(OR($B470="",$E470=""),"",ROUND(N($E470)*N(IFERROR(INDEX(Kosten!$J$2:$J$61,MATCH($B470,Kosten!$A$2:$A$61,0)),"")),2))</f>
        <v/>
      </c>
      <c r="I470" s="30">
        <f>IF(OR($B470="",$E470=""),"",ROUND(N($E470)*N(IFERROR(INDEX(Kosten!$K$2:$K$61,MATCH($B470,Kosten!$A$2:$A$61,0))+INDEX(Kosten!$L$2:$L$61,MATCH($B470,Kosten!$A$2:$A$61,0)),"")),2))</f>
        <v/>
      </c>
      <c r="J470" s="25" t="n"/>
    </row>
    <row r="471">
      <c r="A471" s="31" t="n"/>
      <c r="B471" s="25" t="n"/>
      <c r="C471" s="25" t="n"/>
      <c r="D471" s="25" t="n"/>
      <c r="E471" s="28" t="n"/>
      <c r="F471" s="23" t="n"/>
      <c r="G471" s="30">
        <f>IF(OR($B471="",$E471=""),"",ROUND(N($E471)*N(IFERROR(INDEX(Kosten!$M$2:$M$61,MATCH($B471,Kosten!$A$2:$A$61,0)),"")),2))</f>
        <v/>
      </c>
      <c r="H471" s="30">
        <f>IF(OR($B471="",$E471=""),"",ROUND(N($E471)*N(IFERROR(INDEX(Kosten!$J$2:$J$61,MATCH($B471,Kosten!$A$2:$A$61,0)),"")),2))</f>
        <v/>
      </c>
      <c r="I471" s="30">
        <f>IF(OR($B471="",$E471=""),"",ROUND(N($E471)*N(IFERROR(INDEX(Kosten!$K$2:$K$61,MATCH($B471,Kosten!$A$2:$A$61,0))+INDEX(Kosten!$L$2:$L$61,MATCH($B471,Kosten!$A$2:$A$61,0)),"")),2))</f>
        <v/>
      </c>
      <c r="J471" s="25" t="n"/>
    </row>
    <row r="472">
      <c r="A472" s="31" t="n"/>
      <c r="B472" s="25" t="n"/>
      <c r="C472" s="25" t="n"/>
      <c r="D472" s="25" t="n"/>
      <c r="E472" s="28" t="n"/>
      <c r="F472" s="23" t="n"/>
      <c r="G472" s="30">
        <f>IF(OR($B472="",$E472=""),"",ROUND(N($E472)*N(IFERROR(INDEX(Kosten!$M$2:$M$61,MATCH($B472,Kosten!$A$2:$A$61,0)),"")),2))</f>
        <v/>
      </c>
      <c r="H472" s="30">
        <f>IF(OR($B472="",$E472=""),"",ROUND(N($E472)*N(IFERROR(INDEX(Kosten!$J$2:$J$61,MATCH($B472,Kosten!$A$2:$A$61,0)),"")),2))</f>
        <v/>
      </c>
      <c r="I472" s="30">
        <f>IF(OR($B472="",$E472=""),"",ROUND(N($E472)*N(IFERROR(INDEX(Kosten!$K$2:$K$61,MATCH($B472,Kosten!$A$2:$A$61,0))+INDEX(Kosten!$L$2:$L$61,MATCH($B472,Kosten!$A$2:$A$61,0)),"")),2))</f>
        <v/>
      </c>
      <c r="J472" s="25" t="n"/>
    </row>
    <row r="473">
      <c r="A473" s="31" t="n"/>
      <c r="B473" s="25" t="n"/>
      <c r="C473" s="25" t="n"/>
      <c r="D473" s="25" t="n"/>
      <c r="E473" s="28" t="n"/>
      <c r="F473" s="23" t="n"/>
      <c r="G473" s="30">
        <f>IF(OR($B473="",$E473=""),"",ROUND(N($E473)*N(IFERROR(INDEX(Kosten!$M$2:$M$61,MATCH($B473,Kosten!$A$2:$A$61,0)),"")),2))</f>
        <v/>
      </c>
      <c r="H473" s="30">
        <f>IF(OR($B473="",$E473=""),"",ROUND(N($E473)*N(IFERROR(INDEX(Kosten!$J$2:$J$61,MATCH($B473,Kosten!$A$2:$A$61,0)),"")),2))</f>
        <v/>
      </c>
      <c r="I473" s="30">
        <f>IF(OR($B473="",$E473=""),"",ROUND(N($E473)*N(IFERROR(INDEX(Kosten!$K$2:$K$61,MATCH($B473,Kosten!$A$2:$A$61,0))+INDEX(Kosten!$L$2:$L$61,MATCH($B473,Kosten!$A$2:$A$61,0)),"")),2))</f>
        <v/>
      </c>
      <c r="J473" s="25" t="n"/>
    </row>
    <row r="474">
      <c r="A474" s="31" t="n"/>
      <c r="B474" s="25" t="n"/>
      <c r="C474" s="25" t="n"/>
      <c r="D474" s="25" t="n"/>
      <c r="E474" s="28" t="n"/>
      <c r="F474" s="23" t="n"/>
      <c r="G474" s="30">
        <f>IF(OR($B474="",$E474=""),"",ROUND(N($E474)*N(IFERROR(INDEX(Kosten!$M$2:$M$61,MATCH($B474,Kosten!$A$2:$A$61,0)),"")),2))</f>
        <v/>
      </c>
      <c r="H474" s="30">
        <f>IF(OR($B474="",$E474=""),"",ROUND(N($E474)*N(IFERROR(INDEX(Kosten!$J$2:$J$61,MATCH($B474,Kosten!$A$2:$A$61,0)),"")),2))</f>
        <v/>
      </c>
      <c r="I474" s="30">
        <f>IF(OR($B474="",$E474=""),"",ROUND(N($E474)*N(IFERROR(INDEX(Kosten!$K$2:$K$61,MATCH($B474,Kosten!$A$2:$A$61,0))+INDEX(Kosten!$L$2:$L$61,MATCH($B474,Kosten!$A$2:$A$61,0)),"")),2))</f>
        <v/>
      </c>
      <c r="J474" s="25" t="n"/>
    </row>
    <row r="475">
      <c r="A475" s="31" t="n"/>
      <c r="B475" s="25" t="n"/>
      <c r="C475" s="25" t="n"/>
      <c r="D475" s="25" t="n"/>
      <c r="E475" s="28" t="n"/>
      <c r="F475" s="23" t="n"/>
      <c r="G475" s="30">
        <f>IF(OR($B475="",$E475=""),"",ROUND(N($E475)*N(IFERROR(INDEX(Kosten!$M$2:$M$61,MATCH($B475,Kosten!$A$2:$A$61,0)),"")),2))</f>
        <v/>
      </c>
      <c r="H475" s="30">
        <f>IF(OR($B475="",$E475=""),"",ROUND(N($E475)*N(IFERROR(INDEX(Kosten!$J$2:$J$61,MATCH($B475,Kosten!$A$2:$A$61,0)),"")),2))</f>
        <v/>
      </c>
      <c r="I475" s="30">
        <f>IF(OR($B475="",$E475=""),"",ROUND(N($E475)*N(IFERROR(INDEX(Kosten!$K$2:$K$61,MATCH($B475,Kosten!$A$2:$A$61,0))+INDEX(Kosten!$L$2:$L$61,MATCH($B475,Kosten!$A$2:$A$61,0)),"")),2))</f>
        <v/>
      </c>
      <c r="J475" s="25" t="n"/>
    </row>
    <row r="476">
      <c r="A476" s="31" t="n"/>
      <c r="B476" s="25" t="n"/>
      <c r="C476" s="25" t="n"/>
      <c r="D476" s="25" t="n"/>
      <c r="E476" s="28" t="n"/>
      <c r="F476" s="23" t="n"/>
      <c r="G476" s="30">
        <f>IF(OR($B476="",$E476=""),"",ROUND(N($E476)*N(IFERROR(INDEX(Kosten!$M$2:$M$61,MATCH($B476,Kosten!$A$2:$A$61,0)),"")),2))</f>
        <v/>
      </c>
      <c r="H476" s="30">
        <f>IF(OR($B476="",$E476=""),"",ROUND(N($E476)*N(IFERROR(INDEX(Kosten!$J$2:$J$61,MATCH($B476,Kosten!$A$2:$A$61,0)),"")),2))</f>
        <v/>
      </c>
      <c r="I476" s="30">
        <f>IF(OR($B476="",$E476=""),"",ROUND(N($E476)*N(IFERROR(INDEX(Kosten!$K$2:$K$61,MATCH($B476,Kosten!$A$2:$A$61,0))+INDEX(Kosten!$L$2:$L$61,MATCH($B476,Kosten!$A$2:$A$61,0)),"")),2))</f>
        <v/>
      </c>
      <c r="J476" s="25" t="n"/>
    </row>
    <row r="477">
      <c r="A477" s="31" t="n"/>
      <c r="B477" s="25" t="n"/>
      <c r="C477" s="25" t="n"/>
      <c r="D477" s="25" t="n"/>
      <c r="E477" s="28" t="n"/>
      <c r="F477" s="23" t="n"/>
      <c r="G477" s="30">
        <f>IF(OR($B477="",$E477=""),"",ROUND(N($E477)*N(IFERROR(INDEX(Kosten!$M$2:$M$61,MATCH($B477,Kosten!$A$2:$A$61,0)),"")),2))</f>
        <v/>
      </c>
      <c r="H477" s="30">
        <f>IF(OR($B477="",$E477=""),"",ROUND(N($E477)*N(IFERROR(INDEX(Kosten!$J$2:$J$61,MATCH($B477,Kosten!$A$2:$A$61,0)),"")),2))</f>
        <v/>
      </c>
      <c r="I477" s="30">
        <f>IF(OR($B477="",$E477=""),"",ROUND(N($E477)*N(IFERROR(INDEX(Kosten!$K$2:$K$61,MATCH($B477,Kosten!$A$2:$A$61,0))+INDEX(Kosten!$L$2:$L$61,MATCH($B477,Kosten!$A$2:$A$61,0)),"")),2))</f>
        <v/>
      </c>
      <c r="J477" s="25" t="n"/>
    </row>
    <row r="478">
      <c r="A478" s="31" t="n"/>
      <c r="B478" s="25" t="n"/>
      <c r="C478" s="25" t="n"/>
      <c r="D478" s="25" t="n"/>
      <c r="E478" s="28" t="n"/>
      <c r="F478" s="23" t="n"/>
      <c r="G478" s="30">
        <f>IF(OR($B478="",$E478=""),"",ROUND(N($E478)*N(IFERROR(INDEX(Kosten!$M$2:$M$61,MATCH($B478,Kosten!$A$2:$A$61,0)),"")),2))</f>
        <v/>
      </c>
      <c r="H478" s="30">
        <f>IF(OR($B478="",$E478=""),"",ROUND(N($E478)*N(IFERROR(INDEX(Kosten!$J$2:$J$61,MATCH($B478,Kosten!$A$2:$A$61,0)),"")),2))</f>
        <v/>
      </c>
      <c r="I478" s="30">
        <f>IF(OR($B478="",$E478=""),"",ROUND(N($E478)*N(IFERROR(INDEX(Kosten!$K$2:$K$61,MATCH($B478,Kosten!$A$2:$A$61,0))+INDEX(Kosten!$L$2:$L$61,MATCH($B478,Kosten!$A$2:$A$61,0)),"")),2))</f>
        <v/>
      </c>
      <c r="J478" s="25" t="n"/>
    </row>
    <row r="479">
      <c r="A479" s="31" t="n"/>
      <c r="B479" s="25" t="n"/>
      <c r="C479" s="25" t="n"/>
      <c r="D479" s="25" t="n"/>
      <c r="E479" s="28" t="n"/>
      <c r="F479" s="23" t="n"/>
      <c r="G479" s="30">
        <f>IF(OR($B479="",$E479=""),"",ROUND(N($E479)*N(IFERROR(INDEX(Kosten!$M$2:$M$61,MATCH($B479,Kosten!$A$2:$A$61,0)),"")),2))</f>
        <v/>
      </c>
      <c r="H479" s="30">
        <f>IF(OR($B479="",$E479=""),"",ROUND(N($E479)*N(IFERROR(INDEX(Kosten!$J$2:$J$61,MATCH($B479,Kosten!$A$2:$A$61,0)),"")),2))</f>
        <v/>
      </c>
      <c r="I479" s="30">
        <f>IF(OR($B479="",$E479=""),"",ROUND(N($E479)*N(IFERROR(INDEX(Kosten!$K$2:$K$61,MATCH($B479,Kosten!$A$2:$A$61,0))+INDEX(Kosten!$L$2:$L$61,MATCH($B479,Kosten!$A$2:$A$61,0)),"")),2))</f>
        <v/>
      </c>
      <c r="J479" s="25" t="n"/>
    </row>
    <row r="480">
      <c r="A480" s="31" t="n"/>
      <c r="B480" s="25" t="n"/>
      <c r="C480" s="25" t="n"/>
      <c r="D480" s="25" t="n"/>
      <c r="E480" s="28" t="n"/>
      <c r="F480" s="23" t="n"/>
      <c r="G480" s="30">
        <f>IF(OR($B480="",$E480=""),"",ROUND(N($E480)*N(IFERROR(INDEX(Kosten!$M$2:$M$61,MATCH($B480,Kosten!$A$2:$A$61,0)),"")),2))</f>
        <v/>
      </c>
      <c r="H480" s="30">
        <f>IF(OR($B480="",$E480=""),"",ROUND(N($E480)*N(IFERROR(INDEX(Kosten!$J$2:$J$61,MATCH($B480,Kosten!$A$2:$A$61,0)),"")),2))</f>
        <v/>
      </c>
      <c r="I480" s="30">
        <f>IF(OR($B480="",$E480=""),"",ROUND(N($E480)*N(IFERROR(INDEX(Kosten!$K$2:$K$61,MATCH($B480,Kosten!$A$2:$A$61,0))+INDEX(Kosten!$L$2:$L$61,MATCH($B480,Kosten!$A$2:$A$61,0)),"")),2))</f>
        <v/>
      </c>
      <c r="J480" s="25" t="n"/>
    </row>
    <row r="481">
      <c r="A481" s="31" t="n"/>
      <c r="B481" s="25" t="n"/>
      <c r="C481" s="25" t="n"/>
      <c r="D481" s="25" t="n"/>
      <c r="E481" s="28" t="n"/>
      <c r="F481" s="23" t="n"/>
      <c r="G481" s="30">
        <f>IF(OR($B481="",$E481=""),"",ROUND(N($E481)*N(IFERROR(INDEX(Kosten!$M$2:$M$61,MATCH($B481,Kosten!$A$2:$A$61,0)),"")),2))</f>
        <v/>
      </c>
      <c r="H481" s="30">
        <f>IF(OR($B481="",$E481=""),"",ROUND(N($E481)*N(IFERROR(INDEX(Kosten!$J$2:$J$61,MATCH($B481,Kosten!$A$2:$A$61,0)),"")),2))</f>
        <v/>
      </c>
      <c r="I481" s="30">
        <f>IF(OR($B481="",$E481=""),"",ROUND(N($E481)*N(IFERROR(INDEX(Kosten!$K$2:$K$61,MATCH($B481,Kosten!$A$2:$A$61,0))+INDEX(Kosten!$L$2:$L$61,MATCH($B481,Kosten!$A$2:$A$61,0)),"")),2))</f>
        <v/>
      </c>
      <c r="J481" s="25" t="n"/>
    </row>
    <row r="482">
      <c r="A482" s="31" t="n"/>
      <c r="B482" s="25" t="n"/>
      <c r="C482" s="25" t="n"/>
      <c r="D482" s="25" t="n"/>
      <c r="E482" s="28" t="n"/>
      <c r="F482" s="23" t="n"/>
      <c r="G482" s="30">
        <f>IF(OR($B482="",$E482=""),"",ROUND(N($E482)*N(IFERROR(INDEX(Kosten!$M$2:$M$61,MATCH($B482,Kosten!$A$2:$A$61,0)),"")),2))</f>
        <v/>
      </c>
      <c r="H482" s="30">
        <f>IF(OR($B482="",$E482=""),"",ROUND(N($E482)*N(IFERROR(INDEX(Kosten!$J$2:$J$61,MATCH($B482,Kosten!$A$2:$A$61,0)),"")),2))</f>
        <v/>
      </c>
      <c r="I482" s="30">
        <f>IF(OR($B482="",$E482=""),"",ROUND(N($E482)*N(IFERROR(INDEX(Kosten!$K$2:$K$61,MATCH($B482,Kosten!$A$2:$A$61,0))+INDEX(Kosten!$L$2:$L$61,MATCH($B482,Kosten!$A$2:$A$61,0)),"")),2))</f>
        <v/>
      </c>
      <c r="J482" s="25" t="n"/>
    </row>
    <row r="483">
      <c r="A483" s="31" t="n"/>
      <c r="B483" s="25" t="n"/>
      <c r="C483" s="25" t="n"/>
      <c r="D483" s="25" t="n"/>
      <c r="E483" s="28" t="n"/>
      <c r="F483" s="23" t="n"/>
      <c r="G483" s="30">
        <f>IF(OR($B483="",$E483=""),"",ROUND(N($E483)*N(IFERROR(INDEX(Kosten!$M$2:$M$61,MATCH($B483,Kosten!$A$2:$A$61,0)),"")),2))</f>
        <v/>
      </c>
      <c r="H483" s="30">
        <f>IF(OR($B483="",$E483=""),"",ROUND(N($E483)*N(IFERROR(INDEX(Kosten!$J$2:$J$61,MATCH($B483,Kosten!$A$2:$A$61,0)),"")),2))</f>
        <v/>
      </c>
      <c r="I483" s="30">
        <f>IF(OR($B483="",$E483=""),"",ROUND(N($E483)*N(IFERROR(INDEX(Kosten!$K$2:$K$61,MATCH($B483,Kosten!$A$2:$A$61,0))+INDEX(Kosten!$L$2:$L$61,MATCH($B483,Kosten!$A$2:$A$61,0)),"")),2))</f>
        <v/>
      </c>
      <c r="J483" s="25" t="n"/>
    </row>
    <row r="484">
      <c r="A484" s="31" t="n"/>
      <c r="B484" s="25" t="n"/>
      <c r="C484" s="25" t="n"/>
      <c r="D484" s="25" t="n"/>
      <c r="E484" s="28" t="n"/>
      <c r="F484" s="23" t="n"/>
      <c r="G484" s="30">
        <f>IF(OR($B484="",$E484=""),"",ROUND(N($E484)*N(IFERROR(INDEX(Kosten!$M$2:$M$61,MATCH($B484,Kosten!$A$2:$A$61,0)),"")),2))</f>
        <v/>
      </c>
      <c r="H484" s="30">
        <f>IF(OR($B484="",$E484=""),"",ROUND(N($E484)*N(IFERROR(INDEX(Kosten!$J$2:$J$61,MATCH($B484,Kosten!$A$2:$A$61,0)),"")),2))</f>
        <v/>
      </c>
      <c r="I484" s="30">
        <f>IF(OR($B484="",$E484=""),"",ROUND(N($E484)*N(IFERROR(INDEX(Kosten!$K$2:$K$61,MATCH($B484,Kosten!$A$2:$A$61,0))+INDEX(Kosten!$L$2:$L$61,MATCH($B484,Kosten!$A$2:$A$61,0)),"")),2))</f>
        <v/>
      </c>
      <c r="J484" s="25" t="n"/>
    </row>
    <row r="485">
      <c r="A485" s="31" t="n"/>
      <c r="B485" s="25" t="n"/>
      <c r="C485" s="25" t="n"/>
      <c r="D485" s="25" t="n"/>
      <c r="E485" s="28" t="n"/>
      <c r="F485" s="23" t="n"/>
      <c r="G485" s="30">
        <f>IF(OR($B485="",$E485=""),"",ROUND(N($E485)*N(IFERROR(INDEX(Kosten!$M$2:$M$61,MATCH($B485,Kosten!$A$2:$A$61,0)),"")),2))</f>
        <v/>
      </c>
      <c r="H485" s="30">
        <f>IF(OR($B485="",$E485=""),"",ROUND(N($E485)*N(IFERROR(INDEX(Kosten!$J$2:$J$61,MATCH($B485,Kosten!$A$2:$A$61,0)),"")),2))</f>
        <v/>
      </c>
      <c r="I485" s="30">
        <f>IF(OR($B485="",$E485=""),"",ROUND(N($E485)*N(IFERROR(INDEX(Kosten!$K$2:$K$61,MATCH($B485,Kosten!$A$2:$A$61,0))+INDEX(Kosten!$L$2:$L$61,MATCH($B485,Kosten!$A$2:$A$61,0)),"")),2))</f>
        <v/>
      </c>
      <c r="J485" s="25" t="n"/>
    </row>
    <row r="486">
      <c r="A486" s="31" t="n"/>
      <c r="B486" s="25" t="n"/>
      <c r="C486" s="25" t="n"/>
      <c r="D486" s="25" t="n"/>
      <c r="E486" s="28" t="n"/>
      <c r="F486" s="23" t="n"/>
      <c r="G486" s="30">
        <f>IF(OR($B486="",$E486=""),"",ROUND(N($E486)*N(IFERROR(INDEX(Kosten!$M$2:$M$61,MATCH($B486,Kosten!$A$2:$A$61,0)),"")),2))</f>
        <v/>
      </c>
      <c r="H486" s="30">
        <f>IF(OR($B486="",$E486=""),"",ROUND(N($E486)*N(IFERROR(INDEX(Kosten!$J$2:$J$61,MATCH($B486,Kosten!$A$2:$A$61,0)),"")),2))</f>
        <v/>
      </c>
      <c r="I486" s="30">
        <f>IF(OR($B486="",$E486=""),"",ROUND(N($E486)*N(IFERROR(INDEX(Kosten!$K$2:$K$61,MATCH($B486,Kosten!$A$2:$A$61,0))+INDEX(Kosten!$L$2:$L$61,MATCH($B486,Kosten!$A$2:$A$61,0)),"")),2))</f>
        <v/>
      </c>
      <c r="J486" s="25" t="n"/>
    </row>
    <row r="487">
      <c r="A487" s="31" t="n"/>
      <c r="B487" s="25" t="n"/>
      <c r="C487" s="25" t="n"/>
      <c r="D487" s="25" t="n"/>
      <c r="E487" s="28" t="n"/>
      <c r="F487" s="23" t="n"/>
      <c r="G487" s="30">
        <f>IF(OR($B487="",$E487=""),"",ROUND(N($E487)*N(IFERROR(INDEX(Kosten!$M$2:$M$61,MATCH($B487,Kosten!$A$2:$A$61,0)),"")),2))</f>
        <v/>
      </c>
      <c r="H487" s="30">
        <f>IF(OR($B487="",$E487=""),"",ROUND(N($E487)*N(IFERROR(INDEX(Kosten!$J$2:$J$61,MATCH($B487,Kosten!$A$2:$A$61,0)),"")),2))</f>
        <v/>
      </c>
      <c r="I487" s="30">
        <f>IF(OR($B487="",$E487=""),"",ROUND(N($E487)*N(IFERROR(INDEX(Kosten!$K$2:$K$61,MATCH($B487,Kosten!$A$2:$A$61,0))+INDEX(Kosten!$L$2:$L$61,MATCH($B487,Kosten!$A$2:$A$61,0)),"")),2))</f>
        <v/>
      </c>
      <c r="J487" s="25" t="n"/>
    </row>
    <row r="488">
      <c r="A488" s="31" t="n"/>
      <c r="B488" s="25" t="n"/>
      <c r="C488" s="25" t="n"/>
      <c r="D488" s="25" t="n"/>
      <c r="E488" s="28" t="n"/>
      <c r="F488" s="23" t="n"/>
      <c r="G488" s="30">
        <f>IF(OR($B488="",$E488=""),"",ROUND(N($E488)*N(IFERROR(INDEX(Kosten!$M$2:$M$61,MATCH($B488,Kosten!$A$2:$A$61,0)),"")),2))</f>
        <v/>
      </c>
      <c r="H488" s="30">
        <f>IF(OR($B488="",$E488=""),"",ROUND(N($E488)*N(IFERROR(INDEX(Kosten!$J$2:$J$61,MATCH($B488,Kosten!$A$2:$A$61,0)),"")),2))</f>
        <v/>
      </c>
      <c r="I488" s="30">
        <f>IF(OR($B488="",$E488=""),"",ROUND(N($E488)*N(IFERROR(INDEX(Kosten!$K$2:$K$61,MATCH($B488,Kosten!$A$2:$A$61,0))+INDEX(Kosten!$L$2:$L$61,MATCH($B488,Kosten!$A$2:$A$61,0)),"")),2))</f>
        <v/>
      </c>
      <c r="J488" s="25" t="n"/>
    </row>
    <row r="489">
      <c r="A489" s="31" t="n"/>
      <c r="B489" s="25" t="n"/>
      <c r="C489" s="25" t="n"/>
      <c r="D489" s="25" t="n"/>
      <c r="E489" s="28" t="n"/>
      <c r="F489" s="23" t="n"/>
      <c r="G489" s="30">
        <f>IF(OR($B489="",$E489=""),"",ROUND(N($E489)*N(IFERROR(INDEX(Kosten!$M$2:$M$61,MATCH($B489,Kosten!$A$2:$A$61,0)),"")),2))</f>
        <v/>
      </c>
      <c r="H489" s="30">
        <f>IF(OR($B489="",$E489=""),"",ROUND(N($E489)*N(IFERROR(INDEX(Kosten!$J$2:$J$61,MATCH($B489,Kosten!$A$2:$A$61,0)),"")),2))</f>
        <v/>
      </c>
      <c r="I489" s="30">
        <f>IF(OR($B489="",$E489=""),"",ROUND(N($E489)*N(IFERROR(INDEX(Kosten!$K$2:$K$61,MATCH($B489,Kosten!$A$2:$A$61,0))+INDEX(Kosten!$L$2:$L$61,MATCH($B489,Kosten!$A$2:$A$61,0)),"")),2))</f>
        <v/>
      </c>
      <c r="J489" s="25" t="n"/>
    </row>
    <row r="490">
      <c r="A490" s="31" t="n"/>
      <c r="B490" s="25" t="n"/>
      <c r="C490" s="25" t="n"/>
      <c r="D490" s="25" t="n"/>
      <c r="E490" s="28" t="n"/>
      <c r="F490" s="23" t="n"/>
      <c r="G490" s="30">
        <f>IF(OR($B490="",$E490=""),"",ROUND(N($E490)*N(IFERROR(INDEX(Kosten!$M$2:$M$61,MATCH($B490,Kosten!$A$2:$A$61,0)),"")),2))</f>
        <v/>
      </c>
      <c r="H490" s="30">
        <f>IF(OR($B490="",$E490=""),"",ROUND(N($E490)*N(IFERROR(INDEX(Kosten!$J$2:$J$61,MATCH($B490,Kosten!$A$2:$A$61,0)),"")),2))</f>
        <v/>
      </c>
      <c r="I490" s="30">
        <f>IF(OR($B490="",$E490=""),"",ROUND(N($E490)*N(IFERROR(INDEX(Kosten!$K$2:$K$61,MATCH($B490,Kosten!$A$2:$A$61,0))+INDEX(Kosten!$L$2:$L$61,MATCH($B490,Kosten!$A$2:$A$61,0)),"")),2))</f>
        <v/>
      </c>
      <c r="J490" s="25" t="n"/>
    </row>
    <row r="491">
      <c r="A491" s="31" t="n"/>
      <c r="B491" s="25" t="n"/>
      <c r="C491" s="25" t="n"/>
      <c r="D491" s="25" t="n"/>
      <c r="E491" s="28" t="n"/>
      <c r="F491" s="23" t="n"/>
      <c r="G491" s="30">
        <f>IF(OR($B491="",$E491=""),"",ROUND(N($E491)*N(IFERROR(INDEX(Kosten!$M$2:$M$61,MATCH($B491,Kosten!$A$2:$A$61,0)),"")),2))</f>
        <v/>
      </c>
      <c r="H491" s="30">
        <f>IF(OR($B491="",$E491=""),"",ROUND(N($E491)*N(IFERROR(INDEX(Kosten!$J$2:$J$61,MATCH($B491,Kosten!$A$2:$A$61,0)),"")),2))</f>
        <v/>
      </c>
      <c r="I491" s="30">
        <f>IF(OR($B491="",$E491=""),"",ROUND(N($E491)*N(IFERROR(INDEX(Kosten!$K$2:$K$61,MATCH($B491,Kosten!$A$2:$A$61,0))+INDEX(Kosten!$L$2:$L$61,MATCH($B491,Kosten!$A$2:$A$61,0)),"")),2))</f>
        <v/>
      </c>
      <c r="J491" s="25" t="n"/>
    </row>
    <row r="492">
      <c r="A492" s="31" t="n"/>
      <c r="B492" s="25" t="n"/>
      <c r="C492" s="25" t="n"/>
      <c r="D492" s="25" t="n"/>
      <c r="E492" s="28" t="n"/>
      <c r="F492" s="23" t="n"/>
      <c r="G492" s="30">
        <f>IF(OR($B492="",$E492=""),"",ROUND(N($E492)*N(IFERROR(INDEX(Kosten!$M$2:$M$61,MATCH($B492,Kosten!$A$2:$A$61,0)),"")),2))</f>
        <v/>
      </c>
      <c r="H492" s="30">
        <f>IF(OR($B492="",$E492=""),"",ROUND(N($E492)*N(IFERROR(INDEX(Kosten!$J$2:$J$61,MATCH($B492,Kosten!$A$2:$A$61,0)),"")),2))</f>
        <v/>
      </c>
      <c r="I492" s="30">
        <f>IF(OR($B492="",$E492=""),"",ROUND(N($E492)*N(IFERROR(INDEX(Kosten!$K$2:$K$61,MATCH($B492,Kosten!$A$2:$A$61,0))+INDEX(Kosten!$L$2:$L$61,MATCH($B492,Kosten!$A$2:$A$61,0)),"")),2))</f>
        <v/>
      </c>
      <c r="J492" s="25" t="n"/>
    </row>
    <row r="493">
      <c r="A493" s="31" t="n"/>
      <c r="B493" s="25" t="n"/>
      <c r="C493" s="25" t="n"/>
      <c r="D493" s="25" t="n"/>
      <c r="E493" s="28" t="n"/>
      <c r="F493" s="23" t="n"/>
      <c r="G493" s="30">
        <f>IF(OR($B493="",$E493=""),"",ROUND(N($E493)*N(IFERROR(INDEX(Kosten!$M$2:$M$61,MATCH($B493,Kosten!$A$2:$A$61,0)),"")),2))</f>
        <v/>
      </c>
      <c r="H493" s="30">
        <f>IF(OR($B493="",$E493=""),"",ROUND(N($E493)*N(IFERROR(INDEX(Kosten!$J$2:$J$61,MATCH($B493,Kosten!$A$2:$A$61,0)),"")),2))</f>
        <v/>
      </c>
      <c r="I493" s="30">
        <f>IF(OR($B493="",$E493=""),"",ROUND(N($E493)*N(IFERROR(INDEX(Kosten!$K$2:$K$61,MATCH($B493,Kosten!$A$2:$A$61,0))+INDEX(Kosten!$L$2:$L$61,MATCH($B493,Kosten!$A$2:$A$61,0)),"")),2))</f>
        <v/>
      </c>
      <c r="J493" s="25" t="n"/>
    </row>
    <row r="494">
      <c r="A494" s="31" t="n"/>
      <c r="B494" s="25" t="n"/>
      <c r="C494" s="25" t="n"/>
      <c r="D494" s="25" t="n"/>
      <c r="E494" s="28" t="n"/>
      <c r="F494" s="23" t="n"/>
      <c r="G494" s="30">
        <f>IF(OR($B494="",$E494=""),"",ROUND(N($E494)*N(IFERROR(INDEX(Kosten!$M$2:$M$61,MATCH($B494,Kosten!$A$2:$A$61,0)),"")),2))</f>
        <v/>
      </c>
      <c r="H494" s="30">
        <f>IF(OR($B494="",$E494=""),"",ROUND(N($E494)*N(IFERROR(INDEX(Kosten!$J$2:$J$61,MATCH($B494,Kosten!$A$2:$A$61,0)),"")),2))</f>
        <v/>
      </c>
      <c r="I494" s="30">
        <f>IF(OR($B494="",$E494=""),"",ROUND(N($E494)*N(IFERROR(INDEX(Kosten!$K$2:$K$61,MATCH($B494,Kosten!$A$2:$A$61,0))+INDEX(Kosten!$L$2:$L$61,MATCH($B494,Kosten!$A$2:$A$61,0)),"")),2))</f>
        <v/>
      </c>
      <c r="J494" s="25" t="n"/>
    </row>
    <row r="495">
      <c r="A495" s="31" t="n"/>
      <c r="B495" s="25" t="n"/>
      <c r="C495" s="25" t="n"/>
      <c r="D495" s="25" t="n"/>
      <c r="E495" s="28" t="n"/>
      <c r="F495" s="23" t="n"/>
      <c r="G495" s="30">
        <f>IF(OR($B495="",$E495=""),"",ROUND(N($E495)*N(IFERROR(INDEX(Kosten!$M$2:$M$61,MATCH($B495,Kosten!$A$2:$A$61,0)),"")),2))</f>
        <v/>
      </c>
      <c r="H495" s="30">
        <f>IF(OR($B495="",$E495=""),"",ROUND(N($E495)*N(IFERROR(INDEX(Kosten!$J$2:$J$61,MATCH($B495,Kosten!$A$2:$A$61,0)),"")),2))</f>
        <v/>
      </c>
      <c r="I495" s="30">
        <f>IF(OR($B495="",$E495=""),"",ROUND(N($E495)*N(IFERROR(INDEX(Kosten!$K$2:$K$61,MATCH($B495,Kosten!$A$2:$A$61,0))+INDEX(Kosten!$L$2:$L$61,MATCH($B495,Kosten!$A$2:$A$61,0)),"")),2))</f>
        <v/>
      </c>
      <c r="J495" s="25" t="n"/>
    </row>
    <row r="496">
      <c r="A496" s="31" t="n"/>
      <c r="B496" s="25" t="n"/>
      <c r="C496" s="25" t="n"/>
      <c r="D496" s="25" t="n"/>
      <c r="E496" s="28" t="n"/>
      <c r="F496" s="23" t="n"/>
      <c r="G496" s="30">
        <f>IF(OR($B496="",$E496=""),"",ROUND(N($E496)*N(IFERROR(INDEX(Kosten!$M$2:$M$61,MATCH($B496,Kosten!$A$2:$A$61,0)),"")),2))</f>
        <v/>
      </c>
      <c r="H496" s="30">
        <f>IF(OR($B496="",$E496=""),"",ROUND(N($E496)*N(IFERROR(INDEX(Kosten!$J$2:$J$61,MATCH($B496,Kosten!$A$2:$A$61,0)),"")),2))</f>
        <v/>
      </c>
      <c r="I496" s="30">
        <f>IF(OR($B496="",$E496=""),"",ROUND(N($E496)*N(IFERROR(INDEX(Kosten!$K$2:$K$61,MATCH($B496,Kosten!$A$2:$A$61,0))+INDEX(Kosten!$L$2:$L$61,MATCH($B496,Kosten!$A$2:$A$61,0)),"")),2))</f>
        <v/>
      </c>
      <c r="J496" s="25" t="n"/>
    </row>
    <row r="497">
      <c r="A497" s="31" t="n"/>
      <c r="B497" s="25" t="n"/>
      <c r="C497" s="25" t="n"/>
      <c r="D497" s="25" t="n"/>
      <c r="E497" s="28" t="n"/>
      <c r="F497" s="23" t="n"/>
      <c r="G497" s="30">
        <f>IF(OR($B497="",$E497=""),"",ROUND(N($E497)*N(IFERROR(INDEX(Kosten!$M$2:$M$61,MATCH($B497,Kosten!$A$2:$A$61,0)),"")),2))</f>
        <v/>
      </c>
      <c r="H497" s="30">
        <f>IF(OR($B497="",$E497=""),"",ROUND(N($E497)*N(IFERROR(INDEX(Kosten!$J$2:$J$61,MATCH($B497,Kosten!$A$2:$A$61,0)),"")),2))</f>
        <v/>
      </c>
      <c r="I497" s="30">
        <f>IF(OR($B497="",$E497=""),"",ROUND(N($E497)*N(IFERROR(INDEX(Kosten!$K$2:$K$61,MATCH($B497,Kosten!$A$2:$A$61,0))+INDEX(Kosten!$L$2:$L$61,MATCH($B497,Kosten!$A$2:$A$61,0)),"")),2))</f>
        <v/>
      </c>
      <c r="J497" s="25" t="n"/>
    </row>
    <row r="498">
      <c r="A498" s="31" t="n"/>
      <c r="B498" s="25" t="n"/>
      <c r="C498" s="25" t="n"/>
      <c r="D498" s="25" t="n"/>
      <c r="E498" s="28" t="n"/>
      <c r="F498" s="23" t="n"/>
      <c r="G498" s="30">
        <f>IF(OR($B498="",$E498=""),"",ROUND(N($E498)*N(IFERROR(INDEX(Kosten!$M$2:$M$61,MATCH($B498,Kosten!$A$2:$A$61,0)),"")),2))</f>
        <v/>
      </c>
      <c r="H498" s="30">
        <f>IF(OR($B498="",$E498=""),"",ROUND(N($E498)*N(IFERROR(INDEX(Kosten!$J$2:$J$61,MATCH($B498,Kosten!$A$2:$A$61,0)),"")),2))</f>
        <v/>
      </c>
      <c r="I498" s="30">
        <f>IF(OR($B498="",$E498=""),"",ROUND(N($E498)*N(IFERROR(INDEX(Kosten!$K$2:$K$61,MATCH($B498,Kosten!$A$2:$A$61,0))+INDEX(Kosten!$L$2:$L$61,MATCH($B498,Kosten!$A$2:$A$61,0)),"")),2))</f>
        <v/>
      </c>
      <c r="J498" s="25" t="n"/>
    </row>
    <row r="499">
      <c r="A499" s="31" t="n"/>
      <c r="B499" s="25" t="n"/>
      <c r="C499" s="25" t="n"/>
      <c r="D499" s="25" t="n"/>
      <c r="E499" s="28" t="n"/>
      <c r="F499" s="23" t="n"/>
      <c r="G499" s="30">
        <f>IF(OR($B499="",$E499=""),"",ROUND(N($E499)*N(IFERROR(INDEX(Kosten!$M$2:$M$61,MATCH($B499,Kosten!$A$2:$A$61,0)),"")),2))</f>
        <v/>
      </c>
      <c r="H499" s="30">
        <f>IF(OR($B499="",$E499=""),"",ROUND(N($E499)*N(IFERROR(INDEX(Kosten!$J$2:$J$61,MATCH($B499,Kosten!$A$2:$A$61,0)),"")),2))</f>
        <v/>
      </c>
      <c r="I499" s="30">
        <f>IF(OR($B499="",$E499=""),"",ROUND(N($E499)*N(IFERROR(INDEX(Kosten!$K$2:$K$61,MATCH($B499,Kosten!$A$2:$A$61,0))+INDEX(Kosten!$L$2:$L$61,MATCH($B499,Kosten!$A$2:$A$61,0)),"")),2))</f>
        <v/>
      </c>
      <c r="J499" s="25" t="n"/>
    </row>
    <row r="500">
      <c r="A500" s="31" t="n"/>
      <c r="B500" s="25" t="n"/>
      <c r="C500" s="25" t="n"/>
      <c r="D500" s="25" t="n"/>
      <c r="E500" s="28" t="n"/>
      <c r="F500" s="23" t="n"/>
      <c r="G500" s="30">
        <f>IF(OR($B500="",$E500=""),"",ROUND(N($E500)*N(IFERROR(INDEX(Kosten!$M$2:$M$61,MATCH($B500,Kosten!$A$2:$A$61,0)),"")),2))</f>
        <v/>
      </c>
      <c r="H500" s="30">
        <f>IF(OR($B500="",$E500=""),"",ROUND(N($E500)*N(IFERROR(INDEX(Kosten!$J$2:$J$61,MATCH($B500,Kosten!$A$2:$A$61,0)),"")),2))</f>
        <v/>
      </c>
      <c r="I500" s="30">
        <f>IF(OR($B500="",$E500=""),"",ROUND(N($E500)*N(IFERROR(INDEX(Kosten!$K$2:$K$61,MATCH($B500,Kosten!$A$2:$A$61,0))+INDEX(Kosten!$L$2:$L$61,MATCH($B500,Kosten!$A$2:$A$61,0)),"")),2))</f>
        <v/>
      </c>
      <c r="J500" s="25" t="n"/>
    </row>
    <row r="501">
      <c r="A501" s="31" t="n"/>
      <c r="B501" s="25" t="n"/>
      <c r="C501" s="25" t="n"/>
      <c r="D501" s="25" t="n"/>
      <c r="E501" s="28" t="n"/>
      <c r="F501" s="23" t="n"/>
      <c r="G501" s="30">
        <f>IF(OR($B501="",$E501=""),"",ROUND(N($E501)*N(IFERROR(INDEX(Kosten!$M$2:$M$61,MATCH($B501,Kosten!$A$2:$A$61,0)),"")),2))</f>
        <v/>
      </c>
      <c r="H501" s="30">
        <f>IF(OR($B501="",$E501=""),"",ROUND(N($E501)*N(IFERROR(INDEX(Kosten!$J$2:$J$61,MATCH($B501,Kosten!$A$2:$A$61,0)),"")),2))</f>
        <v/>
      </c>
      <c r="I501" s="30">
        <f>IF(OR($B501="",$E501=""),"",ROUND(N($E501)*N(IFERROR(INDEX(Kosten!$K$2:$K$61,MATCH($B501,Kosten!$A$2:$A$61,0))+INDEX(Kosten!$L$2:$L$61,MATCH($B501,Kosten!$A$2:$A$61,0)),"")),2))</f>
        <v/>
      </c>
      <c r="J501" s="25" t="n"/>
    </row>
  </sheetData>
  <autoFilter ref="A1:J501"/>
  <dataValidations count="1">
    <dataValidation sqref="B2:B501" showDropDown="0" showInputMessage="0" showErrorMessage="0" allowBlank="1" type="list">
      <formula1>=Maschinen!$B$2:$B$61</formula1>
    </dataValidation>
  </dataValidations>
  <pageMargins left="0.75" right="0.75" top="1" bottom="1" header="0.5" footer="0.5"/>
  <pageSetup orientation="landscape" fitToHeight="0" fitToWidth="1"/>
  <legacyDrawing xmlns:r="http://schemas.openxmlformats.org/officeDocument/2006/relationships" r:id="anysvml"/>
</worksheet>
</file>

<file path=xl/worksheets/sheet6.xml><?xml version="1.0" encoding="utf-8"?>
<worksheet xmlns="http://schemas.openxmlformats.org/spreadsheetml/2006/main">
  <sheetPr>
    <outlinePr summaryBelow="1" summaryRight="1"/>
    <pageSetUpPr fitToPage="1"/>
  </sheetPr>
  <dimension ref="A1:R64"/>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4" customWidth="1" min="1" max="1"/>
    <col width="15" customWidth="1" min="2" max="2"/>
    <col width="13" customWidth="1" min="3" max="3"/>
    <col width="15" customWidth="1" min="4" max="4"/>
    <col width="14" customWidth="1" min="5" max="5"/>
    <col width="14" customWidth="1" min="6" max="6"/>
    <col width="15" customWidth="1" min="7" max="7"/>
    <col width="12" customWidth="1" min="8" max="8"/>
    <col width="13" customWidth="1" min="9" max="9"/>
    <col width="13" customWidth="1" min="10" max="10"/>
    <col width="13" customWidth="1" min="11" max="11"/>
    <col width="14" customWidth="1" min="12" max="12"/>
    <col width="14" customWidth="1" min="13" max="13"/>
    <col width="15" customWidth="1" min="14" max="14"/>
    <col width="13" customWidth="1" min="15" max="15"/>
    <col width="13" customWidth="1" min="16" max="16"/>
    <col width="13" customWidth="1" min="17" max="17"/>
    <col width="18" customWidth="1" min="18" max="18"/>
  </cols>
  <sheetData>
    <row r="1" ht="46" customHeight="1">
      <c r="A1" s="18" t="inlineStr">
        <is>
          <t>Maschine</t>
        </is>
      </c>
      <c r="B1" s="18" t="inlineStr">
        <is>
          <t>Anschaffung (€)</t>
        </is>
      </c>
      <c r="C1" s="18" t="inlineStr">
        <is>
          <t>Restwert (€)</t>
        </is>
      </c>
      <c r="D1" s="18" t="inlineStr">
        <is>
          <t>Abschreibung (€/J)</t>
        </is>
      </c>
      <c r="E1" s="18" t="inlineStr">
        <is>
          <t>Zinsansatz (€/J)</t>
        </is>
      </c>
      <c r="F1" s="18" t="inlineStr">
        <is>
          <t>Nebenkosten (€/J)</t>
        </is>
      </c>
      <c r="G1" s="18" t="inlineStr">
        <is>
          <t>Feste Kosten (€/J)</t>
        </is>
      </c>
      <c r="H1" s="18" t="inlineStr">
        <is>
          <t>Stunden im Jahr</t>
        </is>
      </c>
      <c r="I1" s="18" t="inlineStr">
        <is>
          <t>Fläche im Jahr (ha)</t>
        </is>
      </c>
      <c r="J1" s="18" t="inlineStr">
        <is>
          <t>Fest je Stunde (€)</t>
        </is>
      </c>
      <c r="K1" s="18" t="inlineStr">
        <is>
          <t>Diesel je Stunde (€)</t>
        </is>
      </c>
      <c r="L1" s="18" t="inlineStr">
        <is>
          <t>Reparatur je Stunde (€)</t>
        </is>
      </c>
      <c r="M1" s="18" t="inlineStr">
        <is>
          <t>Kosten je Stunde (€)</t>
        </is>
      </c>
      <c r="N1" s="18" t="inlineStr">
        <is>
          <t>Kosten im Jahr (€)</t>
        </is>
      </c>
      <c r="O1" s="18" t="inlineStr">
        <is>
          <t>Kosten je ha (€)</t>
        </is>
      </c>
      <c r="P1" s="18" t="inlineStr">
        <is>
          <t>Vergleichssatz</t>
        </is>
      </c>
      <c r="Q1" s="18" t="inlineStr">
        <is>
          <t>Vorteil eigen</t>
        </is>
      </c>
      <c r="R1" s="18" t="inlineStr">
        <is>
          <t>Vergleich</t>
        </is>
      </c>
    </row>
    <row r="2">
      <c r="A2" s="10">
        <f>IF(Maschinen!$B2="","",Maschinen!$B2)</f>
        <v/>
      </c>
      <c r="B2" s="30">
        <f>IF($A2="","",N(Maschinen!$D2))</f>
        <v/>
      </c>
      <c r="C2" s="30">
        <f>IF($A2="","",IF(Maschinen!$G2="",ROUND(N(Maschinen!$D2)*Vorgaben!$C$8,2),N(Maschinen!$G2)))</f>
        <v/>
      </c>
      <c r="D2" s="30">
        <f>IF(OR($A2="",N(Maschinen!$F2)=0),"",ROUND((N($B2)-N($C2))/N(Maschinen!$F2),2))</f>
        <v/>
      </c>
      <c r="E2" s="30">
        <f>IF($A2="","",ROUND((N($B2)+N($C2))/2*Vorgaben!$C$5,2))</f>
        <v/>
      </c>
      <c r="F2" s="30">
        <f>IF($A2="","",ROUND(N($B2)*Vorgaben!$C$7,2))</f>
        <v/>
      </c>
      <c r="G2" s="30">
        <f>IF($A2="","",ROUND(N($D2)+N($E2)+N($F2),2))</f>
        <v/>
      </c>
      <c r="H2" s="32">
        <f>IF($A2="","",SUMIFS(Einsätze!$E$2:$E$501,Einsätze!$B$2:$B$501,$A2))</f>
        <v/>
      </c>
      <c r="I2" s="30">
        <f>IF($A2="","",SUMIFS(Einsätze!$F$2:$F$501,Einsätze!$B$2:$B$501,$A2))</f>
        <v/>
      </c>
      <c r="J2" s="30">
        <f>IF(OR($A2="",N($H2)=0),"",ROUND(N($G2)/N($H2),2))</f>
        <v/>
      </c>
      <c r="K2" s="30">
        <f>IF($A2="","",ROUND(N(Maschinen!$H2)*Vorgaben!$C$6,2))</f>
        <v/>
      </c>
      <c r="L2" s="30">
        <f>IF(OR($A2="",N($H2)=0),"",ROUND(N(Maschinen!$I2)/N($H2),2))</f>
        <v/>
      </c>
      <c r="M2" s="30">
        <f>IF(OR($A2="",N($H2)=0),"",ROUND(N($J2)+N($K2)+N($L2),2))</f>
        <v/>
      </c>
      <c r="N2" s="30">
        <f>IF($A2="","",ROUND(N($G2)+N($K2)*N($H2)+N(Maschinen!$I2),2))</f>
        <v/>
      </c>
      <c r="O2" s="30">
        <f>IF(OR($A2="",N($I2)=0),"",ROUND(N($N2)/N($I2),2))</f>
        <v/>
      </c>
      <c r="P2" s="30">
        <f>IF(OR($A2="",Maschinen!$J2=""),"",N(Maschinen!$J2))</f>
        <v/>
      </c>
      <c r="Q2" s="30">
        <f>IF(OR($A2="",$P2=""),"",IF(Maschinen!$K2="€/ha",IF(N($O2)=0,"",ROUND(N($P2)-N($O2),2)),IF(N($M2)=0,"",ROUND(N($P2)-N($M2),2))))</f>
        <v/>
      </c>
      <c r="R2" s="10">
        <f>IF(OR($A2="",$Q2=""),"",IF(N($Q2)&gt;0,"eigen günstiger",IF(N($Q2)&lt;0,"Ring günstiger","gleich")))</f>
        <v/>
      </c>
    </row>
    <row r="3">
      <c r="A3" s="10">
        <f>IF(Maschinen!$B3="","",Maschinen!$B3)</f>
        <v/>
      </c>
      <c r="B3" s="30">
        <f>IF($A3="","",N(Maschinen!$D3))</f>
        <v/>
      </c>
      <c r="C3" s="30">
        <f>IF($A3="","",IF(Maschinen!$G3="",ROUND(N(Maschinen!$D3)*Vorgaben!$C$8,2),N(Maschinen!$G3)))</f>
        <v/>
      </c>
      <c r="D3" s="30">
        <f>IF(OR($A3="",N(Maschinen!$F3)=0),"",ROUND((N($B3)-N($C3))/N(Maschinen!$F3),2))</f>
        <v/>
      </c>
      <c r="E3" s="30">
        <f>IF($A3="","",ROUND((N($B3)+N($C3))/2*Vorgaben!$C$5,2))</f>
        <v/>
      </c>
      <c r="F3" s="30">
        <f>IF($A3="","",ROUND(N($B3)*Vorgaben!$C$7,2))</f>
        <v/>
      </c>
      <c r="G3" s="30">
        <f>IF($A3="","",ROUND(N($D3)+N($E3)+N($F3),2))</f>
        <v/>
      </c>
      <c r="H3" s="32">
        <f>IF($A3="","",SUMIFS(Einsätze!$E$2:$E$501,Einsätze!$B$2:$B$501,$A3))</f>
        <v/>
      </c>
      <c r="I3" s="30">
        <f>IF($A3="","",SUMIFS(Einsätze!$F$2:$F$501,Einsätze!$B$2:$B$501,$A3))</f>
        <v/>
      </c>
      <c r="J3" s="30">
        <f>IF(OR($A3="",N($H3)=0),"",ROUND(N($G3)/N($H3),2))</f>
        <v/>
      </c>
      <c r="K3" s="30">
        <f>IF($A3="","",ROUND(N(Maschinen!$H3)*Vorgaben!$C$6,2))</f>
        <v/>
      </c>
      <c r="L3" s="30">
        <f>IF(OR($A3="",N($H3)=0),"",ROUND(N(Maschinen!$I3)/N($H3),2))</f>
        <v/>
      </c>
      <c r="M3" s="30">
        <f>IF(OR($A3="",N($H3)=0),"",ROUND(N($J3)+N($K3)+N($L3),2))</f>
        <v/>
      </c>
      <c r="N3" s="30">
        <f>IF($A3="","",ROUND(N($G3)+N($K3)*N($H3)+N(Maschinen!$I3),2))</f>
        <v/>
      </c>
      <c r="O3" s="30">
        <f>IF(OR($A3="",N($I3)=0),"",ROUND(N($N3)/N($I3),2))</f>
        <v/>
      </c>
      <c r="P3" s="30">
        <f>IF(OR($A3="",Maschinen!$J3=""),"",N(Maschinen!$J3))</f>
        <v/>
      </c>
      <c r="Q3" s="30">
        <f>IF(OR($A3="",$P3=""),"",IF(Maschinen!$K3="€/ha",IF(N($O3)=0,"",ROUND(N($P3)-N($O3),2)),IF(N($M3)=0,"",ROUND(N($P3)-N($M3),2))))</f>
        <v/>
      </c>
      <c r="R3" s="10">
        <f>IF(OR($A3="",$Q3=""),"",IF(N($Q3)&gt;0,"eigen günstiger",IF(N($Q3)&lt;0,"Ring günstiger","gleich")))</f>
        <v/>
      </c>
    </row>
    <row r="4">
      <c r="A4" s="10">
        <f>IF(Maschinen!$B4="","",Maschinen!$B4)</f>
        <v/>
      </c>
      <c r="B4" s="30">
        <f>IF($A4="","",N(Maschinen!$D4))</f>
        <v/>
      </c>
      <c r="C4" s="30">
        <f>IF($A4="","",IF(Maschinen!$G4="",ROUND(N(Maschinen!$D4)*Vorgaben!$C$8,2),N(Maschinen!$G4)))</f>
        <v/>
      </c>
      <c r="D4" s="30">
        <f>IF(OR($A4="",N(Maschinen!$F4)=0),"",ROUND((N($B4)-N($C4))/N(Maschinen!$F4),2))</f>
        <v/>
      </c>
      <c r="E4" s="30">
        <f>IF($A4="","",ROUND((N($B4)+N($C4))/2*Vorgaben!$C$5,2))</f>
        <v/>
      </c>
      <c r="F4" s="30">
        <f>IF($A4="","",ROUND(N($B4)*Vorgaben!$C$7,2))</f>
        <v/>
      </c>
      <c r="G4" s="30">
        <f>IF($A4="","",ROUND(N($D4)+N($E4)+N($F4),2))</f>
        <v/>
      </c>
      <c r="H4" s="32">
        <f>IF($A4="","",SUMIFS(Einsätze!$E$2:$E$501,Einsätze!$B$2:$B$501,$A4))</f>
        <v/>
      </c>
      <c r="I4" s="30">
        <f>IF($A4="","",SUMIFS(Einsätze!$F$2:$F$501,Einsätze!$B$2:$B$501,$A4))</f>
        <v/>
      </c>
      <c r="J4" s="30">
        <f>IF(OR($A4="",N($H4)=0),"",ROUND(N($G4)/N($H4),2))</f>
        <v/>
      </c>
      <c r="K4" s="30">
        <f>IF($A4="","",ROUND(N(Maschinen!$H4)*Vorgaben!$C$6,2))</f>
        <v/>
      </c>
      <c r="L4" s="30">
        <f>IF(OR($A4="",N($H4)=0),"",ROUND(N(Maschinen!$I4)/N($H4),2))</f>
        <v/>
      </c>
      <c r="M4" s="30">
        <f>IF(OR($A4="",N($H4)=0),"",ROUND(N($J4)+N($K4)+N($L4),2))</f>
        <v/>
      </c>
      <c r="N4" s="30">
        <f>IF($A4="","",ROUND(N($G4)+N($K4)*N($H4)+N(Maschinen!$I4),2))</f>
        <v/>
      </c>
      <c r="O4" s="30">
        <f>IF(OR($A4="",N($I4)=0),"",ROUND(N($N4)/N($I4),2))</f>
        <v/>
      </c>
      <c r="P4" s="30">
        <f>IF(OR($A4="",Maschinen!$J4=""),"",N(Maschinen!$J4))</f>
        <v/>
      </c>
      <c r="Q4" s="30">
        <f>IF(OR($A4="",$P4=""),"",IF(Maschinen!$K4="€/ha",IF(N($O4)=0,"",ROUND(N($P4)-N($O4),2)),IF(N($M4)=0,"",ROUND(N($P4)-N($M4),2))))</f>
        <v/>
      </c>
      <c r="R4" s="10">
        <f>IF(OR($A4="",$Q4=""),"",IF(N($Q4)&gt;0,"eigen günstiger",IF(N($Q4)&lt;0,"Ring günstiger","gleich")))</f>
        <v/>
      </c>
    </row>
    <row r="5">
      <c r="A5" s="10">
        <f>IF(Maschinen!$B5="","",Maschinen!$B5)</f>
        <v/>
      </c>
      <c r="B5" s="30">
        <f>IF($A5="","",N(Maschinen!$D5))</f>
        <v/>
      </c>
      <c r="C5" s="30">
        <f>IF($A5="","",IF(Maschinen!$G5="",ROUND(N(Maschinen!$D5)*Vorgaben!$C$8,2),N(Maschinen!$G5)))</f>
        <v/>
      </c>
      <c r="D5" s="30">
        <f>IF(OR($A5="",N(Maschinen!$F5)=0),"",ROUND((N($B5)-N($C5))/N(Maschinen!$F5),2))</f>
        <v/>
      </c>
      <c r="E5" s="30">
        <f>IF($A5="","",ROUND((N($B5)+N($C5))/2*Vorgaben!$C$5,2))</f>
        <v/>
      </c>
      <c r="F5" s="30">
        <f>IF($A5="","",ROUND(N($B5)*Vorgaben!$C$7,2))</f>
        <v/>
      </c>
      <c r="G5" s="30">
        <f>IF($A5="","",ROUND(N($D5)+N($E5)+N($F5),2))</f>
        <v/>
      </c>
      <c r="H5" s="32">
        <f>IF($A5="","",SUMIFS(Einsätze!$E$2:$E$501,Einsätze!$B$2:$B$501,$A5))</f>
        <v/>
      </c>
      <c r="I5" s="30">
        <f>IF($A5="","",SUMIFS(Einsätze!$F$2:$F$501,Einsätze!$B$2:$B$501,$A5))</f>
        <v/>
      </c>
      <c r="J5" s="30">
        <f>IF(OR($A5="",N($H5)=0),"",ROUND(N($G5)/N($H5),2))</f>
        <v/>
      </c>
      <c r="K5" s="30">
        <f>IF($A5="","",ROUND(N(Maschinen!$H5)*Vorgaben!$C$6,2))</f>
        <v/>
      </c>
      <c r="L5" s="30">
        <f>IF(OR($A5="",N($H5)=0),"",ROUND(N(Maschinen!$I5)/N($H5),2))</f>
        <v/>
      </c>
      <c r="M5" s="30">
        <f>IF(OR($A5="",N($H5)=0),"",ROUND(N($J5)+N($K5)+N($L5),2))</f>
        <v/>
      </c>
      <c r="N5" s="30">
        <f>IF($A5="","",ROUND(N($G5)+N($K5)*N($H5)+N(Maschinen!$I5),2))</f>
        <v/>
      </c>
      <c r="O5" s="30">
        <f>IF(OR($A5="",N($I5)=0),"",ROUND(N($N5)/N($I5),2))</f>
        <v/>
      </c>
      <c r="P5" s="30">
        <f>IF(OR($A5="",Maschinen!$J5=""),"",N(Maschinen!$J5))</f>
        <v/>
      </c>
      <c r="Q5" s="30">
        <f>IF(OR($A5="",$P5=""),"",IF(Maschinen!$K5="€/ha",IF(N($O5)=0,"",ROUND(N($P5)-N($O5),2)),IF(N($M5)=0,"",ROUND(N($P5)-N($M5),2))))</f>
        <v/>
      </c>
      <c r="R5" s="10">
        <f>IF(OR($A5="",$Q5=""),"",IF(N($Q5)&gt;0,"eigen günstiger",IF(N($Q5)&lt;0,"Ring günstiger","gleich")))</f>
        <v/>
      </c>
    </row>
    <row r="6">
      <c r="A6" s="10">
        <f>IF(Maschinen!$B6="","",Maschinen!$B6)</f>
        <v/>
      </c>
      <c r="B6" s="30">
        <f>IF($A6="","",N(Maschinen!$D6))</f>
        <v/>
      </c>
      <c r="C6" s="30">
        <f>IF($A6="","",IF(Maschinen!$G6="",ROUND(N(Maschinen!$D6)*Vorgaben!$C$8,2),N(Maschinen!$G6)))</f>
        <v/>
      </c>
      <c r="D6" s="30">
        <f>IF(OR($A6="",N(Maschinen!$F6)=0),"",ROUND((N($B6)-N($C6))/N(Maschinen!$F6),2))</f>
        <v/>
      </c>
      <c r="E6" s="30">
        <f>IF($A6="","",ROUND((N($B6)+N($C6))/2*Vorgaben!$C$5,2))</f>
        <v/>
      </c>
      <c r="F6" s="30">
        <f>IF($A6="","",ROUND(N($B6)*Vorgaben!$C$7,2))</f>
        <v/>
      </c>
      <c r="G6" s="30">
        <f>IF($A6="","",ROUND(N($D6)+N($E6)+N($F6),2))</f>
        <v/>
      </c>
      <c r="H6" s="32">
        <f>IF($A6="","",SUMIFS(Einsätze!$E$2:$E$501,Einsätze!$B$2:$B$501,$A6))</f>
        <v/>
      </c>
      <c r="I6" s="30">
        <f>IF($A6="","",SUMIFS(Einsätze!$F$2:$F$501,Einsätze!$B$2:$B$501,$A6))</f>
        <v/>
      </c>
      <c r="J6" s="30">
        <f>IF(OR($A6="",N($H6)=0),"",ROUND(N($G6)/N($H6),2))</f>
        <v/>
      </c>
      <c r="K6" s="30">
        <f>IF($A6="","",ROUND(N(Maschinen!$H6)*Vorgaben!$C$6,2))</f>
        <v/>
      </c>
      <c r="L6" s="30">
        <f>IF(OR($A6="",N($H6)=0),"",ROUND(N(Maschinen!$I6)/N($H6),2))</f>
        <v/>
      </c>
      <c r="M6" s="30">
        <f>IF(OR($A6="",N($H6)=0),"",ROUND(N($J6)+N($K6)+N($L6),2))</f>
        <v/>
      </c>
      <c r="N6" s="30">
        <f>IF($A6="","",ROUND(N($G6)+N($K6)*N($H6)+N(Maschinen!$I6),2))</f>
        <v/>
      </c>
      <c r="O6" s="30">
        <f>IF(OR($A6="",N($I6)=0),"",ROUND(N($N6)/N($I6),2))</f>
        <v/>
      </c>
      <c r="P6" s="30">
        <f>IF(OR($A6="",Maschinen!$J6=""),"",N(Maschinen!$J6))</f>
        <v/>
      </c>
      <c r="Q6" s="30">
        <f>IF(OR($A6="",$P6=""),"",IF(Maschinen!$K6="€/ha",IF(N($O6)=0,"",ROUND(N($P6)-N($O6),2)),IF(N($M6)=0,"",ROUND(N($P6)-N($M6),2))))</f>
        <v/>
      </c>
      <c r="R6" s="10">
        <f>IF(OR($A6="",$Q6=""),"",IF(N($Q6)&gt;0,"eigen günstiger",IF(N($Q6)&lt;0,"Ring günstiger","gleich")))</f>
        <v/>
      </c>
    </row>
    <row r="7">
      <c r="A7" s="10">
        <f>IF(Maschinen!$B7="","",Maschinen!$B7)</f>
        <v/>
      </c>
      <c r="B7" s="30">
        <f>IF($A7="","",N(Maschinen!$D7))</f>
        <v/>
      </c>
      <c r="C7" s="30">
        <f>IF($A7="","",IF(Maschinen!$G7="",ROUND(N(Maschinen!$D7)*Vorgaben!$C$8,2),N(Maschinen!$G7)))</f>
        <v/>
      </c>
      <c r="D7" s="30">
        <f>IF(OR($A7="",N(Maschinen!$F7)=0),"",ROUND((N($B7)-N($C7))/N(Maschinen!$F7),2))</f>
        <v/>
      </c>
      <c r="E7" s="30">
        <f>IF($A7="","",ROUND((N($B7)+N($C7))/2*Vorgaben!$C$5,2))</f>
        <v/>
      </c>
      <c r="F7" s="30">
        <f>IF($A7="","",ROUND(N($B7)*Vorgaben!$C$7,2))</f>
        <v/>
      </c>
      <c r="G7" s="30">
        <f>IF($A7="","",ROUND(N($D7)+N($E7)+N($F7),2))</f>
        <v/>
      </c>
      <c r="H7" s="32">
        <f>IF($A7="","",SUMIFS(Einsätze!$E$2:$E$501,Einsätze!$B$2:$B$501,$A7))</f>
        <v/>
      </c>
      <c r="I7" s="30">
        <f>IF($A7="","",SUMIFS(Einsätze!$F$2:$F$501,Einsätze!$B$2:$B$501,$A7))</f>
        <v/>
      </c>
      <c r="J7" s="30">
        <f>IF(OR($A7="",N($H7)=0),"",ROUND(N($G7)/N($H7),2))</f>
        <v/>
      </c>
      <c r="K7" s="30">
        <f>IF($A7="","",ROUND(N(Maschinen!$H7)*Vorgaben!$C$6,2))</f>
        <v/>
      </c>
      <c r="L7" s="30">
        <f>IF(OR($A7="",N($H7)=0),"",ROUND(N(Maschinen!$I7)/N($H7),2))</f>
        <v/>
      </c>
      <c r="M7" s="30">
        <f>IF(OR($A7="",N($H7)=0),"",ROUND(N($J7)+N($K7)+N($L7),2))</f>
        <v/>
      </c>
      <c r="N7" s="30">
        <f>IF($A7="","",ROUND(N($G7)+N($K7)*N($H7)+N(Maschinen!$I7),2))</f>
        <v/>
      </c>
      <c r="O7" s="30">
        <f>IF(OR($A7="",N($I7)=0),"",ROUND(N($N7)/N($I7),2))</f>
        <v/>
      </c>
      <c r="P7" s="30">
        <f>IF(OR($A7="",Maschinen!$J7=""),"",N(Maschinen!$J7))</f>
        <v/>
      </c>
      <c r="Q7" s="30">
        <f>IF(OR($A7="",$P7=""),"",IF(Maschinen!$K7="€/ha",IF(N($O7)=0,"",ROUND(N($P7)-N($O7),2)),IF(N($M7)=0,"",ROUND(N($P7)-N($M7),2))))</f>
        <v/>
      </c>
      <c r="R7" s="10">
        <f>IF(OR($A7="",$Q7=""),"",IF(N($Q7)&gt;0,"eigen günstiger",IF(N($Q7)&lt;0,"Ring günstiger","gleich")))</f>
        <v/>
      </c>
    </row>
    <row r="8">
      <c r="A8" s="10">
        <f>IF(Maschinen!$B8="","",Maschinen!$B8)</f>
        <v/>
      </c>
      <c r="B8" s="30">
        <f>IF($A8="","",N(Maschinen!$D8))</f>
        <v/>
      </c>
      <c r="C8" s="30">
        <f>IF($A8="","",IF(Maschinen!$G8="",ROUND(N(Maschinen!$D8)*Vorgaben!$C$8,2),N(Maschinen!$G8)))</f>
        <v/>
      </c>
      <c r="D8" s="30">
        <f>IF(OR($A8="",N(Maschinen!$F8)=0),"",ROUND((N($B8)-N($C8))/N(Maschinen!$F8),2))</f>
        <v/>
      </c>
      <c r="E8" s="30">
        <f>IF($A8="","",ROUND((N($B8)+N($C8))/2*Vorgaben!$C$5,2))</f>
        <v/>
      </c>
      <c r="F8" s="30">
        <f>IF($A8="","",ROUND(N($B8)*Vorgaben!$C$7,2))</f>
        <v/>
      </c>
      <c r="G8" s="30">
        <f>IF($A8="","",ROUND(N($D8)+N($E8)+N($F8),2))</f>
        <v/>
      </c>
      <c r="H8" s="32">
        <f>IF($A8="","",SUMIFS(Einsätze!$E$2:$E$501,Einsätze!$B$2:$B$501,$A8))</f>
        <v/>
      </c>
      <c r="I8" s="30">
        <f>IF($A8="","",SUMIFS(Einsätze!$F$2:$F$501,Einsätze!$B$2:$B$501,$A8))</f>
        <v/>
      </c>
      <c r="J8" s="30">
        <f>IF(OR($A8="",N($H8)=0),"",ROUND(N($G8)/N($H8),2))</f>
        <v/>
      </c>
      <c r="K8" s="30">
        <f>IF($A8="","",ROUND(N(Maschinen!$H8)*Vorgaben!$C$6,2))</f>
        <v/>
      </c>
      <c r="L8" s="30">
        <f>IF(OR($A8="",N($H8)=0),"",ROUND(N(Maschinen!$I8)/N($H8),2))</f>
        <v/>
      </c>
      <c r="M8" s="30">
        <f>IF(OR($A8="",N($H8)=0),"",ROUND(N($J8)+N($K8)+N($L8),2))</f>
        <v/>
      </c>
      <c r="N8" s="30">
        <f>IF($A8="","",ROUND(N($G8)+N($K8)*N($H8)+N(Maschinen!$I8),2))</f>
        <v/>
      </c>
      <c r="O8" s="30">
        <f>IF(OR($A8="",N($I8)=0),"",ROUND(N($N8)/N($I8),2))</f>
        <v/>
      </c>
      <c r="P8" s="30">
        <f>IF(OR($A8="",Maschinen!$J8=""),"",N(Maschinen!$J8))</f>
        <v/>
      </c>
      <c r="Q8" s="30">
        <f>IF(OR($A8="",$P8=""),"",IF(Maschinen!$K8="€/ha",IF(N($O8)=0,"",ROUND(N($P8)-N($O8),2)),IF(N($M8)=0,"",ROUND(N($P8)-N($M8),2))))</f>
        <v/>
      </c>
      <c r="R8" s="10">
        <f>IF(OR($A8="",$Q8=""),"",IF(N($Q8)&gt;0,"eigen günstiger",IF(N($Q8)&lt;0,"Ring günstiger","gleich")))</f>
        <v/>
      </c>
    </row>
    <row r="9">
      <c r="A9" s="10">
        <f>IF(Maschinen!$B9="","",Maschinen!$B9)</f>
        <v/>
      </c>
      <c r="B9" s="30">
        <f>IF($A9="","",N(Maschinen!$D9))</f>
        <v/>
      </c>
      <c r="C9" s="30">
        <f>IF($A9="","",IF(Maschinen!$G9="",ROUND(N(Maschinen!$D9)*Vorgaben!$C$8,2),N(Maschinen!$G9)))</f>
        <v/>
      </c>
      <c r="D9" s="30">
        <f>IF(OR($A9="",N(Maschinen!$F9)=0),"",ROUND((N($B9)-N($C9))/N(Maschinen!$F9),2))</f>
        <v/>
      </c>
      <c r="E9" s="30">
        <f>IF($A9="","",ROUND((N($B9)+N($C9))/2*Vorgaben!$C$5,2))</f>
        <v/>
      </c>
      <c r="F9" s="30">
        <f>IF($A9="","",ROUND(N($B9)*Vorgaben!$C$7,2))</f>
        <v/>
      </c>
      <c r="G9" s="30">
        <f>IF($A9="","",ROUND(N($D9)+N($E9)+N($F9),2))</f>
        <v/>
      </c>
      <c r="H9" s="32">
        <f>IF($A9="","",SUMIFS(Einsätze!$E$2:$E$501,Einsätze!$B$2:$B$501,$A9))</f>
        <v/>
      </c>
      <c r="I9" s="30">
        <f>IF($A9="","",SUMIFS(Einsätze!$F$2:$F$501,Einsätze!$B$2:$B$501,$A9))</f>
        <v/>
      </c>
      <c r="J9" s="30">
        <f>IF(OR($A9="",N($H9)=0),"",ROUND(N($G9)/N($H9),2))</f>
        <v/>
      </c>
      <c r="K9" s="30">
        <f>IF($A9="","",ROUND(N(Maschinen!$H9)*Vorgaben!$C$6,2))</f>
        <v/>
      </c>
      <c r="L9" s="30">
        <f>IF(OR($A9="",N($H9)=0),"",ROUND(N(Maschinen!$I9)/N($H9),2))</f>
        <v/>
      </c>
      <c r="M9" s="30">
        <f>IF(OR($A9="",N($H9)=0),"",ROUND(N($J9)+N($K9)+N($L9),2))</f>
        <v/>
      </c>
      <c r="N9" s="30">
        <f>IF($A9="","",ROUND(N($G9)+N($K9)*N($H9)+N(Maschinen!$I9),2))</f>
        <v/>
      </c>
      <c r="O9" s="30">
        <f>IF(OR($A9="",N($I9)=0),"",ROUND(N($N9)/N($I9),2))</f>
        <v/>
      </c>
      <c r="P9" s="30">
        <f>IF(OR($A9="",Maschinen!$J9=""),"",N(Maschinen!$J9))</f>
        <v/>
      </c>
      <c r="Q9" s="30">
        <f>IF(OR($A9="",$P9=""),"",IF(Maschinen!$K9="€/ha",IF(N($O9)=0,"",ROUND(N($P9)-N($O9),2)),IF(N($M9)=0,"",ROUND(N($P9)-N($M9),2))))</f>
        <v/>
      </c>
      <c r="R9" s="10">
        <f>IF(OR($A9="",$Q9=""),"",IF(N($Q9)&gt;0,"eigen günstiger",IF(N($Q9)&lt;0,"Ring günstiger","gleich")))</f>
        <v/>
      </c>
    </row>
    <row r="10">
      <c r="A10" s="10">
        <f>IF(Maschinen!$B10="","",Maschinen!$B10)</f>
        <v/>
      </c>
      <c r="B10" s="30">
        <f>IF($A10="","",N(Maschinen!$D10))</f>
        <v/>
      </c>
      <c r="C10" s="30">
        <f>IF($A10="","",IF(Maschinen!$G10="",ROUND(N(Maschinen!$D10)*Vorgaben!$C$8,2),N(Maschinen!$G10)))</f>
        <v/>
      </c>
      <c r="D10" s="30">
        <f>IF(OR($A10="",N(Maschinen!$F10)=0),"",ROUND((N($B10)-N($C10))/N(Maschinen!$F10),2))</f>
        <v/>
      </c>
      <c r="E10" s="30">
        <f>IF($A10="","",ROUND((N($B10)+N($C10))/2*Vorgaben!$C$5,2))</f>
        <v/>
      </c>
      <c r="F10" s="30">
        <f>IF($A10="","",ROUND(N($B10)*Vorgaben!$C$7,2))</f>
        <v/>
      </c>
      <c r="G10" s="30">
        <f>IF($A10="","",ROUND(N($D10)+N($E10)+N($F10),2))</f>
        <v/>
      </c>
      <c r="H10" s="32">
        <f>IF($A10="","",SUMIFS(Einsätze!$E$2:$E$501,Einsätze!$B$2:$B$501,$A10))</f>
        <v/>
      </c>
      <c r="I10" s="30">
        <f>IF($A10="","",SUMIFS(Einsätze!$F$2:$F$501,Einsätze!$B$2:$B$501,$A10))</f>
        <v/>
      </c>
      <c r="J10" s="30">
        <f>IF(OR($A10="",N($H10)=0),"",ROUND(N($G10)/N($H10),2))</f>
        <v/>
      </c>
      <c r="K10" s="30">
        <f>IF($A10="","",ROUND(N(Maschinen!$H10)*Vorgaben!$C$6,2))</f>
        <v/>
      </c>
      <c r="L10" s="30">
        <f>IF(OR($A10="",N($H10)=0),"",ROUND(N(Maschinen!$I10)/N($H10),2))</f>
        <v/>
      </c>
      <c r="M10" s="30">
        <f>IF(OR($A10="",N($H10)=0),"",ROUND(N($J10)+N($K10)+N($L10),2))</f>
        <v/>
      </c>
      <c r="N10" s="30">
        <f>IF($A10="","",ROUND(N($G10)+N($K10)*N($H10)+N(Maschinen!$I10),2))</f>
        <v/>
      </c>
      <c r="O10" s="30">
        <f>IF(OR($A10="",N($I10)=0),"",ROUND(N($N10)/N($I10),2))</f>
        <v/>
      </c>
      <c r="P10" s="30">
        <f>IF(OR($A10="",Maschinen!$J10=""),"",N(Maschinen!$J10))</f>
        <v/>
      </c>
      <c r="Q10" s="30">
        <f>IF(OR($A10="",$P10=""),"",IF(Maschinen!$K10="€/ha",IF(N($O10)=0,"",ROUND(N($P10)-N($O10),2)),IF(N($M10)=0,"",ROUND(N($P10)-N($M10),2))))</f>
        <v/>
      </c>
      <c r="R10" s="10">
        <f>IF(OR($A10="",$Q10=""),"",IF(N($Q10)&gt;0,"eigen günstiger",IF(N($Q10)&lt;0,"Ring günstiger","gleich")))</f>
        <v/>
      </c>
    </row>
    <row r="11">
      <c r="A11" s="10">
        <f>IF(Maschinen!$B11="","",Maschinen!$B11)</f>
        <v/>
      </c>
      <c r="B11" s="30">
        <f>IF($A11="","",N(Maschinen!$D11))</f>
        <v/>
      </c>
      <c r="C11" s="30">
        <f>IF($A11="","",IF(Maschinen!$G11="",ROUND(N(Maschinen!$D11)*Vorgaben!$C$8,2),N(Maschinen!$G11)))</f>
        <v/>
      </c>
      <c r="D11" s="30">
        <f>IF(OR($A11="",N(Maschinen!$F11)=0),"",ROUND((N($B11)-N($C11))/N(Maschinen!$F11),2))</f>
        <v/>
      </c>
      <c r="E11" s="30">
        <f>IF($A11="","",ROUND((N($B11)+N($C11))/2*Vorgaben!$C$5,2))</f>
        <v/>
      </c>
      <c r="F11" s="30">
        <f>IF($A11="","",ROUND(N($B11)*Vorgaben!$C$7,2))</f>
        <v/>
      </c>
      <c r="G11" s="30">
        <f>IF($A11="","",ROUND(N($D11)+N($E11)+N($F11),2))</f>
        <v/>
      </c>
      <c r="H11" s="32">
        <f>IF($A11="","",SUMIFS(Einsätze!$E$2:$E$501,Einsätze!$B$2:$B$501,$A11))</f>
        <v/>
      </c>
      <c r="I11" s="30">
        <f>IF($A11="","",SUMIFS(Einsätze!$F$2:$F$501,Einsätze!$B$2:$B$501,$A11))</f>
        <v/>
      </c>
      <c r="J11" s="30">
        <f>IF(OR($A11="",N($H11)=0),"",ROUND(N($G11)/N($H11),2))</f>
        <v/>
      </c>
      <c r="K11" s="30">
        <f>IF($A11="","",ROUND(N(Maschinen!$H11)*Vorgaben!$C$6,2))</f>
        <v/>
      </c>
      <c r="L11" s="30">
        <f>IF(OR($A11="",N($H11)=0),"",ROUND(N(Maschinen!$I11)/N($H11),2))</f>
        <v/>
      </c>
      <c r="M11" s="30">
        <f>IF(OR($A11="",N($H11)=0),"",ROUND(N($J11)+N($K11)+N($L11),2))</f>
        <v/>
      </c>
      <c r="N11" s="30">
        <f>IF($A11="","",ROUND(N($G11)+N($K11)*N($H11)+N(Maschinen!$I11),2))</f>
        <v/>
      </c>
      <c r="O11" s="30">
        <f>IF(OR($A11="",N($I11)=0),"",ROUND(N($N11)/N($I11),2))</f>
        <v/>
      </c>
      <c r="P11" s="30">
        <f>IF(OR($A11="",Maschinen!$J11=""),"",N(Maschinen!$J11))</f>
        <v/>
      </c>
      <c r="Q11" s="30">
        <f>IF(OR($A11="",$P11=""),"",IF(Maschinen!$K11="€/ha",IF(N($O11)=0,"",ROUND(N($P11)-N($O11),2)),IF(N($M11)=0,"",ROUND(N($P11)-N($M11),2))))</f>
        <v/>
      </c>
      <c r="R11" s="10">
        <f>IF(OR($A11="",$Q11=""),"",IF(N($Q11)&gt;0,"eigen günstiger",IF(N($Q11)&lt;0,"Ring günstiger","gleich")))</f>
        <v/>
      </c>
    </row>
    <row r="12">
      <c r="A12" s="10">
        <f>IF(Maschinen!$B12="","",Maschinen!$B12)</f>
        <v/>
      </c>
      <c r="B12" s="30">
        <f>IF($A12="","",N(Maschinen!$D12))</f>
        <v/>
      </c>
      <c r="C12" s="30">
        <f>IF($A12="","",IF(Maschinen!$G12="",ROUND(N(Maschinen!$D12)*Vorgaben!$C$8,2),N(Maschinen!$G12)))</f>
        <v/>
      </c>
      <c r="D12" s="30">
        <f>IF(OR($A12="",N(Maschinen!$F12)=0),"",ROUND((N($B12)-N($C12))/N(Maschinen!$F12),2))</f>
        <v/>
      </c>
      <c r="E12" s="30">
        <f>IF($A12="","",ROUND((N($B12)+N($C12))/2*Vorgaben!$C$5,2))</f>
        <v/>
      </c>
      <c r="F12" s="30">
        <f>IF($A12="","",ROUND(N($B12)*Vorgaben!$C$7,2))</f>
        <v/>
      </c>
      <c r="G12" s="30">
        <f>IF($A12="","",ROUND(N($D12)+N($E12)+N($F12),2))</f>
        <v/>
      </c>
      <c r="H12" s="32">
        <f>IF($A12="","",SUMIFS(Einsätze!$E$2:$E$501,Einsätze!$B$2:$B$501,$A12))</f>
        <v/>
      </c>
      <c r="I12" s="30">
        <f>IF($A12="","",SUMIFS(Einsätze!$F$2:$F$501,Einsätze!$B$2:$B$501,$A12))</f>
        <v/>
      </c>
      <c r="J12" s="30">
        <f>IF(OR($A12="",N($H12)=0),"",ROUND(N($G12)/N($H12),2))</f>
        <v/>
      </c>
      <c r="K12" s="30">
        <f>IF($A12="","",ROUND(N(Maschinen!$H12)*Vorgaben!$C$6,2))</f>
        <v/>
      </c>
      <c r="L12" s="30">
        <f>IF(OR($A12="",N($H12)=0),"",ROUND(N(Maschinen!$I12)/N($H12),2))</f>
        <v/>
      </c>
      <c r="M12" s="30">
        <f>IF(OR($A12="",N($H12)=0),"",ROUND(N($J12)+N($K12)+N($L12),2))</f>
        <v/>
      </c>
      <c r="N12" s="30">
        <f>IF($A12="","",ROUND(N($G12)+N($K12)*N($H12)+N(Maschinen!$I12),2))</f>
        <v/>
      </c>
      <c r="O12" s="30">
        <f>IF(OR($A12="",N($I12)=0),"",ROUND(N($N12)/N($I12),2))</f>
        <v/>
      </c>
      <c r="P12" s="30">
        <f>IF(OR($A12="",Maschinen!$J12=""),"",N(Maschinen!$J12))</f>
        <v/>
      </c>
      <c r="Q12" s="30">
        <f>IF(OR($A12="",$P12=""),"",IF(Maschinen!$K12="€/ha",IF(N($O12)=0,"",ROUND(N($P12)-N($O12),2)),IF(N($M12)=0,"",ROUND(N($P12)-N($M12),2))))</f>
        <v/>
      </c>
      <c r="R12" s="10">
        <f>IF(OR($A12="",$Q12=""),"",IF(N($Q12)&gt;0,"eigen günstiger",IF(N($Q12)&lt;0,"Ring günstiger","gleich")))</f>
        <v/>
      </c>
    </row>
    <row r="13">
      <c r="A13" s="10">
        <f>IF(Maschinen!$B13="","",Maschinen!$B13)</f>
        <v/>
      </c>
      <c r="B13" s="30">
        <f>IF($A13="","",N(Maschinen!$D13))</f>
        <v/>
      </c>
      <c r="C13" s="30">
        <f>IF($A13="","",IF(Maschinen!$G13="",ROUND(N(Maschinen!$D13)*Vorgaben!$C$8,2),N(Maschinen!$G13)))</f>
        <v/>
      </c>
      <c r="D13" s="30">
        <f>IF(OR($A13="",N(Maschinen!$F13)=0),"",ROUND((N($B13)-N($C13))/N(Maschinen!$F13),2))</f>
        <v/>
      </c>
      <c r="E13" s="30">
        <f>IF($A13="","",ROUND((N($B13)+N($C13))/2*Vorgaben!$C$5,2))</f>
        <v/>
      </c>
      <c r="F13" s="30">
        <f>IF($A13="","",ROUND(N($B13)*Vorgaben!$C$7,2))</f>
        <v/>
      </c>
      <c r="G13" s="30">
        <f>IF($A13="","",ROUND(N($D13)+N($E13)+N($F13),2))</f>
        <v/>
      </c>
      <c r="H13" s="32">
        <f>IF($A13="","",SUMIFS(Einsätze!$E$2:$E$501,Einsätze!$B$2:$B$501,$A13))</f>
        <v/>
      </c>
      <c r="I13" s="30">
        <f>IF($A13="","",SUMIFS(Einsätze!$F$2:$F$501,Einsätze!$B$2:$B$501,$A13))</f>
        <v/>
      </c>
      <c r="J13" s="30">
        <f>IF(OR($A13="",N($H13)=0),"",ROUND(N($G13)/N($H13),2))</f>
        <v/>
      </c>
      <c r="K13" s="30">
        <f>IF($A13="","",ROUND(N(Maschinen!$H13)*Vorgaben!$C$6,2))</f>
        <v/>
      </c>
      <c r="L13" s="30">
        <f>IF(OR($A13="",N($H13)=0),"",ROUND(N(Maschinen!$I13)/N($H13),2))</f>
        <v/>
      </c>
      <c r="M13" s="30">
        <f>IF(OR($A13="",N($H13)=0),"",ROUND(N($J13)+N($K13)+N($L13),2))</f>
        <v/>
      </c>
      <c r="N13" s="30">
        <f>IF($A13="","",ROUND(N($G13)+N($K13)*N($H13)+N(Maschinen!$I13),2))</f>
        <v/>
      </c>
      <c r="O13" s="30">
        <f>IF(OR($A13="",N($I13)=0),"",ROUND(N($N13)/N($I13),2))</f>
        <v/>
      </c>
      <c r="P13" s="30">
        <f>IF(OR($A13="",Maschinen!$J13=""),"",N(Maschinen!$J13))</f>
        <v/>
      </c>
      <c r="Q13" s="30">
        <f>IF(OR($A13="",$P13=""),"",IF(Maschinen!$K13="€/ha",IF(N($O13)=0,"",ROUND(N($P13)-N($O13),2)),IF(N($M13)=0,"",ROUND(N($P13)-N($M13),2))))</f>
        <v/>
      </c>
      <c r="R13" s="10">
        <f>IF(OR($A13="",$Q13=""),"",IF(N($Q13)&gt;0,"eigen günstiger",IF(N($Q13)&lt;0,"Ring günstiger","gleich")))</f>
        <v/>
      </c>
    </row>
    <row r="14">
      <c r="A14" s="10">
        <f>IF(Maschinen!$B14="","",Maschinen!$B14)</f>
        <v/>
      </c>
      <c r="B14" s="30">
        <f>IF($A14="","",N(Maschinen!$D14))</f>
        <v/>
      </c>
      <c r="C14" s="30">
        <f>IF($A14="","",IF(Maschinen!$G14="",ROUND(N(Maschinen!$D14)*Vorgaben!$C$8,2),N(Maschinen!$G14)))</f>
        <v/>
      </c>
      <c r="D14" s="30">
        <f>IF(OR($A14="",N(Maschinen!$F14)=0),"",ROUND((N($B14)-N($C14))/N(Maschinen!$F14),2))</f>
        <v/>
      </c>
      <c r="E14" s="30">
        <f>IF($A14="","",ROUND((N($B14)+N($C14))/2*Vorgaben!$C$5,2))</f>
        <v/>
      </c>
      <c r="F14" s="30">
        <f>IF($A14="","",ROUND(N($B14)*Vorgaben!$C$7,2))</f>
        <v/>
      </c>
      <c r="G14" s="30">
        <f>IF($A14="","",ROUND(N($D14)+N($E14)+N($F14),2))</f>
        <v/>
      </c>
      <c r="H14" s="32">
        <f>IF($A14="","",SUMIFS(Einsätze!$E$2:$E$501,Einsätze!$B$2:$B$501,$A14))</f>
        <v/>
      </c>
      <c r="I14" s="30">
        <f>IF($A14="","",SUMIFS(Einsätze!$F$2:$F$501,Einsätze!$B$2:$B$501,$A14))</f>
        <v/>
      </c>
      <c r="J14" s="30">
        <f>IF(OR($A14="",N($H14)=0),"",ROUND(N($G14)/N($H14),2))</f>
        <v/>
      </c>
      <c r="K14" s="30">
        <f>IF($A14="","",ROUND(N(Maschinen!$H14)*Vorgaben!$C$6,2))</f>
        <v/>
      </c>
      <c r="L14" s="30">
        <f>IF(OR($A14="",N($H14)=0),"",ROUND(N(Maschinen!$I14)/N($H14),2))</f>
        <v/>
      </c>
      <c r="M14" s="30">
        <f>IF(OR($A14="",N($H14)=0),"",ROUND(N($J14)+N($K14)+N($L14),2))</f>
        <v/>
      </c>
      <c r="N14" s="30">
        <f>IF($A14="","",ROUND(N($G14)+N($K14)*N($H14)+N(Maschinen!$I14),2))</f>
        <v/>
      </c>
      <c r="O14" s="30">
        <f>IF(OR($A14="",N($I14)=0),"",ROUND(N($N14)/N($I14),2))</f>
        <v/>
      </c>
      <c r="P14" s="30">
        <f>IF(OR($A14="",Maschinen!$J14=""),"",N(Maschinen!$J14))</f>
        <v/>
      </c>
      <c r="Q14" s="30">
        <f>IF(OR($A14="",$P14=""),"",IF(Maschinen!$K14="€/ha",IF(N($O14)=0,"",ROUND(N($P14)-N($O14),2)),IF(N($M14)=0,"",ROUND(N($P14)-N($M14),2))))</f>
        <v/>
      </c>
      <c r="R14" s="10">
        <f>IF(OR($A14="",$Q14=""),"",IF(N($Q14)&gt;0,"eigen günstiger",IF(N($Q14)&lt;0,"Ring günstiger","gleich")))</f>
        <v/>
      </c>
    </row>
    <row r="15">
      <c r="A15" s="10">
        <f>IF(Maschinen!$B15="","",Maschinen!$B15)</f>
        <v/>
      </c>
      <c r="B15" s="30">
        <f>IF($A15="","",N(Maschinen!$D15))</f>
        <v/>
      </c>
      <c r="C15" s="30">
        <f>IF($A15="","",IF(Maschinen!$G15="",ROUND(N(Maschinen!$D15)*Vorgaben!$C$8,2),N(Maschinen!$G15)))</f>
        <v/>
      </c>
      <c r="D15" s="30">
        <f>IF(OR($A15="",N(Maschinen!$F15)=0),"",ROUND((N($B15)-N($C15))/N(Maschinen!$F15),2))</f>
        <v/>
      </c>
      <c r="E15" s="30">
        <f>IF($A15="","",ROUND((N($B15)+N($C15))/2*Vorgaben!$C$5,2))</f>
        <v/>
      </c>
      <c r="F15" s="30">
        <f>IF($A15="","",ROUND(N($B15)*Vorgaben!$C$7,2))</f>
        <v/>
      </c>
      <c r="G15" s="30">
        <f>IF($A15="","",ROUND(N($D15)+N($E15)+N($F15),2))</f>
        <v/>
      </c>
      <c r="H15" s="32">
        <f>IF($A15="","",SUMIFS(Einsätze!$E$2:$E$501,Einsätze!$B$2:$B$501,$A15))</f>
        <v/>
      </c>
      <c r="I15" s="30">
        <f>IF($A15="","",SUMIFS(Einsätze!$F$2:$F$501,Einsätze!$B$2:$B$501,$A15))</f>
        <v/>
      </c>
      <c r="J15" s="30">
        <f>IF(OR($A15="",N($H15)=0),"",ROUND(N($G15)/N($H15),2))</f>
        <v/>
      </c>
      <c r="K15" s="30">
        <f>IF($A15="","",ROUND(N(Maschinen!$H15)*Vorgaben!$C$6,2))</f>
        <v/>
      </c>
      <c r="L15" s="30">
        <f>IF(OR($A15="",N($H15)=0),"",ROUND(N(Maschinen!$I15)/N($H15),2))</f>
        <v/>
      </c>
      <c r="M15" s="30">
        <f>IF(OR($A15="",N($H15)=0),"",ROUND(N($J15)+N($K15)+N($L15),2))</f>
        <v/>
      </c>
      <c r="N15" s="30">
        <f>IF($A15="","",ROUND(N($G15)+N($K15)*N($H15)+N(Maschinen!$I15),2))</f>
        <v/>
      </c>
      <c r="O15" s="30">
        <f>IF(OR($A15="",N($I15)=0),"",ROUND(N($N15)/N($I15),2))</f>
        <v/>
      </c>
      <c r="P15" s="30">
        <f>IF(OR($A15="",Maschinen!$J15=""),"",N(Maschinen!$J15))</f>
        <v/>
      </c>
      <c r="Q15" s="30">
        <f>IF(OR($A15="",$P15=""),"",IF(Maschinen!$K15="€/ha",IF(N($O15)=0,"",ROUND(N($P15)-N($O15),2)),IF(N($M15)=0,"",ROUND(N($P15)-N($M15),2))))</f>
        <v/>
      </c>
      <c r="R15" s="10">
        <f>IF(OR($A15="",$Q15=""),"",IF(N($Q15)&gt;0,"eigen günstiger",IF(N($Q15)&lt;0,"Ring günstiger","gleich")))</f>
        <v/>
      </c>
    </row>
    <row r="16">
      <c r="A16" s="10">
        <f>IF(Maschinen!$B16="","",Maschinen!$B16)</f>
        <v/>
      </c>
      <c r="B16" s="30">
        <f>IF($A16="","",N(Maschinen!$D16))</f>
        <v/>
      </c>
      <c r="C16" s="30">
        <f>IF($A16="","",IF(Maschinen!$G16="",ROUND(N(Maschinen!$D16)*Vorgaben!$C$8,2),N(Maschinen!$G16)))</f>
        <v/>
      </c>
      <c r="D16" s="30">
        <f>IF(OR($A16="",N(Maschinen!$F16)=0),"",ROUND((N($B16)-N($C16))/N(Maschinen!$F16),2))</f>
        <v/>
      </c>
      <c r="E16" s="30">
        <f>IF($A16="","",ROUND((N($B16)+N($C16))/2*Vorgaben!$C$5,2))</f>
        <v/>
      </c>
      <c r="F16" s="30">
        <f>IF($A16="","",ROUND(N($B16)*Vorgaben!$C$7,2))</f>
        <v/>
      </c>
      <c r="G16" s="30">
        <f>IF($A16="","",ROUND(N($D16)+N($E16)+N($F16),2))</f>
        <v/>
      </c>
      <c r="H16" s="32">
        <f>IF($A16="","",SUMIFS(Einsätze!$E$2:$E$501,Einsätze!$B$2:$B$501,$A16))</f>
        <v/>
      </c>
      <c r="I16" s="30">
        <f>IF($A16="","",SUMIFS(Einsätze!$F$2:$F$501,Einsätze!$B$2:$B$501,$A16))</f>
        <v/>
      </c>
      <c r="J16" s="30">
        <f>IF(OR($A16="",N($H16)=0),"",ROUND(N($G16)/N($H16),2))</f>
        <v/>
      </c>
      <c r="K16" s="30">
        <f>IF($A16="","",ROUND(N(Maschinen!$H16)*Vorgaben!$C$6,2))</f>
        <v/>
      </c>
      <c r="L16" s="30">
        <f>IF(OR($A16="",N($H16)=0),"",ROUND(N(Maschinen!$I16)/N($H16),2))</f>
        <v/>
      </c>
      <c r="M16" s="30">
        <f>IF(OR($A16="",N($H16)=0),"",ROUND(N($J16)+N($K16)+N($L16),2))</f>
        <v/>
      </c>
      <c r="N16" s="30">
        <f>IF($A16="","",ROUND(N($G16)+N($K16)*N($H16)+N(Maschinen!$I16),2))</f>
        <v/>
      </c>
      <c r="O16" s="30">
        <f>IF(OR($A16="",N($I16)=0),"",ROUND(N($N16)/N($I16),2))</f>
        <v/>
      </c>
      <c r="P16" s="30">
        <f>IF(OR($A16="",Maschinen!$J16=""),"",N(Maschinen!$J16))</f>
        <v/>
      </c>
      <c r="Q16" s="30">
        <f>IF(OR($A16="",$P16=""),"",IF(Maschinen!$K16="€/ha",IF(N($O16)=0,"",ROUND(N($P16)-N($O16),2)),IF(N($M16)=0,"",ROUND(N($P16)-N($M16),2))))</f>
        <v/>
      </c>
      <c r="R16" s="10">
        <f>IF(OR($A16="",$Q16=""),"",IF(N($Q16)&gt;0,"eigen günstiger",IF(N($Q16)&lt;0,"Ring günstiger","gleich")))</f>
        <v/>
      </c>
    </row>
    <row r="17">
      <c r="A17" s="10">
        <f>IF(Maschinen!$B17="","",Maschinen!$B17)</f>
        <v/>
      </c>
      <c r="B17" s="30">
        <f>IF($A17="","",N(Maschinen!$D17))</f>
        <v/>
      </c>
      <c r="C17" s="30">
        <f>IF($A17="","",IF(Maschinen!$G17="",ROUND(N(Maschinen!$D17)*Vorgaben!$C$8,2),N(Maschinen!$G17)))</f>
        <v/>
      </c>
      <c r="D17" s="30">
        <f>IF(OR($A17="",N(Maschinen!$F17)=0),"",ROUND((N($B17)-N($C17))/N(Maschinen!$F17),2))</f>
        <v/>
      </c>
      <c r="E17" s="30">
        <f>IF($A17="","",ROUND((N($B17)+N($C17))/2*Vorgaben!$C$5,2))</f>
        <v/>
      </c>
      <c r="F17" s="30">
        <f>IF($A17="","",ROUND(N($B17)*Vorgaben!$C$7,2))</f>
        <v/>
      </c>
      <c r="G17" s="30">
        <f>IF($A17="","",ROUND(N($D17)+N($E17)+N($F17),2))</f>
        <v/>
      </c>
      <c r="H17" s="32">
        <f>IF($A17="","",SUMIFS(Einsätze!$E$2:$E$501,Einsätze!$B$2:$B$501,$A17))</f>
        <v/>
      </c>
      <c r="I17" s="30">
        <f>IF($A17="","",SUMIFS(Einsätze!$F$2:$F$501,Einsätze!$B$2:$B$501,$A17))</f>
        <v/>
      </c>
      <c r="J17" s="30">
        <f>IF(OR($A17="",N($H17)=0),"",ROUND(N($G17)/N($H17),2))</f>
        <v/>
      </c>
      <c r="K17" s="30">
        <f>IF($A17="","",ROUND(N(Maschinen!$H17)*Vorgaben!$C$6,2))</f>
        <v/>
      </c>
      <c r="L17" s="30">
        <f>IF(OR($A17="",N($H17)=0),"",ROUND(N(Maschinen!$I17)/N($H17),2))</f>
        <v/>
      </c>
      <c r="M17" s="30">
        <f>IF(OR($A17="",N($H17)=0),"",ROUND(N($J17)+N($K17)+N($L17),2))</f>
        <v/>
      </c>
      <c r="N17" s="30">
        <f>IF($A17="","",ROUND(N($G17)+N($K17)*N($H17)+N(Maschinen!$I17),2))</f>
        <v/>
      </c>
      <c r="O17" s="30">
        <f>IF(OR($A17="",N($I17)=0),"",ROUND(N($N17)/N($I17),2))</f>
        <v/>
      </c>
      <c r="P17" s="30">
        <f>IF(OR($A17="",Maschinen!$J17=""),"",N(Maschinen!$J17))</f>
        <v/>
      </c>
      <c r="Q17" s="30">
        <f>IF(OR($A17="",$P17=""),"",IF(Maschinen!$K17="€/ha",IF(N($O17)=0,"",ROUND(N($P17)-N($O17),2)),IF(N($M17)=0,"",ROUND(N($P17)-N($M17),2))))</f>
        <v/>
      </c>
      <c r="R17" s="10">
        <f>IF(OR($A17="",$Q17=""),"",IF(N($Q17)&gt;0,"eigen günstiger",IF(N($Q17)&lt;0,"Ring günstiger","gleich")))</f>
        <v/>
      </c>
    </row>
    <row r="18">
      <c r="A18" s="10">
        <f>IF(Maschinen!$B18="","",Maschinen!$B18)</f>
        <v/>
      </c>
      <c r="B18" s="30">
        <f>IF($A18="","",N(Maschinen!$D18))</f>
        <v/>
      </c>
      <c r="C18" s="30">
        <f>IF($A18="","",IF(Maschinen!$G18="",ROUND(N(Maschinen!$D18)*Vorgaben!$C$8,2),N(Maschinen!$G18)))</f>
        <v/>
      </c>
      <c r="D18" s="30">
        <f>IF(OR($A18="",N(Maschinen!$F18)=0),"",ROUND((N($B18)-N($C18))/N(Maschinen!$F18),2))</f>
        <v/>
      </c>
      <c r="E18" s="30">
        <f>IF($A18="","",ROUND((N($B18)+N($C18))/2*Vorgaben!$C$5,2))</f>
        <v/>
      </c>
      <c r="F18" s="30">
        <f>IF($A18="","",ROUND(N($B18)*Vorgaben!$C$7,2))</f>
        <v/>
      </c>
      <c r="G18" s="30">
        <f>IF($A18="","",ROUND(N($D18)+N($E18)+N($F18),2))</f>
        <v/>
      </c>
      <c r="H18" s="32">
        <f>IF($A18="","",SUMIFS(Einsätze!$E$2:$E$501,Einsätze!$B$2:$B$501,$A18))</f>
        <v/>
      </c>
      <c r="I18" s="30">
        <f>IF($A18="","",SUMIFS(Einsätze!$F$2:$F$501,Einsätze!$B$2:$B$501,$A18))</f>
        <v/>
      </c>
      <c r="J18" s="30">
        <f>IF(OR($A18="",N($H18)=0),"",ROUND(N($G18)/N($H18),2))</f>
        <v/>
      </c>
      <c r="K18" s="30">
        <f>IF($A18="","",ROUND(N(Maschinen!$H18)*Vorgaben!$C$6,2))</f>
        <v/>
      </c>
      <c r="L18" s="30">
        <f>IF(OR($A18="",N($H18)=0),"",ROUND(N(Maschinen!$I18)/N($H18),2))</f>
        <v/>
      </c>
      <c r="M18" s="30">
        <f>IF(OR($A18="",N($H18)=0),"",ROUND(N($J18)+N($K18)+N($L18),2))</f>
        <v/>
      </c>
      <c r="N18" s="30">
        <f>IF($A18="","",ROUND(N($G18)+N($K18)*N($H18)+N(Maschinen!$I18),2))</f>
        <v/>
      </c>
      <c r="O18" s="30">
        <f>IF(OR($A18="",N($I18)=0),"",ROUND(N($N18)/N($I18),2))</f>
        <v/>
      </c>
      <c r="P18" s="30">
        <f>IF(OR($A18="",Maschinen!$J18=""),"",N(Maschinen!$J18))</f>
        <v/>
      </c>
      <c r="Q18" s="30">
        <f>IF(OR($A18="",$P18=""),"",IF(Maschinen!$K18="€/ha",IF(N($O18)=0,"",ROUND(N($P18)-N($O18),2)),IF(N($M18)=0,"",ROUND(N($P18)-N($M18),2))))</f>
        <v/>
      </c>
      <c r="R18" s="10">
        <f>IF(OR($A18="",$Q18=""),"",IF(N($Q18)&gt;0,"eigen günstiger",IF(N($Q18)&lt;0,"Ring günstiger","gleich")))</f>
        <v/>
      </c>
    </row>
    <row r="19">
      <c r="A19" s="10">
        <f>IF(Maschinen!$B19="","",Maschinen!$B19)</f>
        <v/>
      </c>
      <c r="B19" s="30">
        <f>IF($A19="","",N(Maschinen!$D19))</f>
        <v/>
      </c>
      <c r="C19" s="30">
        <f>IF($A19="","",IF(Maschinen!$G19="",ROUND(N(Maschinen!$D19)*Vorgaben!$C$8,2),N(Maschinen!$G19)))</f>
        <v/>
      </c>
      <c r="D19" s="30">
        <f>IF(OR($A19="",N(Maschinen!$F19)=0),"",ROUND((N($B19)-N($C19))/N(Maschinen!$F19),2))</f>
        <v/>
      </c>
      <c r="E19" s="30">
        <f>IF($A19="","",ROUND((N($B19)+N($C19))/2*Vorgaben!$C$5,2))</f>
        <v/>
      </c>
      <c r="F19" s="30">
        <f>IF($A19="","",ROUND(N($B19)*Vorgaben!$C$7,2))</f>
        <v/>
      </c>
      <c r="G19" s="30">
        <f>IF($A19="","",ROUND(N($D19)+N($E19)+N($F19),2))</f>
        <v/>
      </c>
      <c r="H19" s="32">
        <f>IF($A19="","",SUMIFS(Einsätze!$E$2:$E$501,Einsätze!$B$2:$B$501,$A19))</f>
        <v/>
      </c>
      <c r="I19" s="30">
        <f>IF($A19="","",SUMIFS(Einsätze!$F$2:$F$501,Einsätze!$B$2:$B$501,$A19))</f>
        <v/>
      </c>
      <c r="J19" s="30">
        <f>IF(OR($A19="",N($H19)=0),"",ROUND(N($G19)/N($H19),2))</f>
        <v/>
      </c>
      <c r="K19" s="30">
        <f>IF($A19="","",ROUND(N(Maschinen!$H19)*Vorgaben!$C$6,2))</f>
        <v/>
      </c>
      <c r="L19" s="30">
        <f>IF(OR($A19="",N($H19)=0),"",ROUND(N(Maschinen!$I19)/N($H19),2))</f>
        <v/>
      </c>
      <c r="M19" s="30">
        <f>IF(OR($A19="",N($H19)=0),"",ROUND(N($J19)+N($K19)+N($L19),2))</f>
        <v/>
      </c>
      <c r="N19" s="30">
        <f>IF($A19="","",ROUND(N($G19)+N($K19)*N($H19)+N(Maschinen!$I19),2))</f>
        <v/>
      </c>
      <c r="O19" s="30">
        <f>IF(OR($A19="",N($I19)=0),"",ROUND(N($N19)/N($I19),2))</f>
        <v/>
      </c>
      <c r="P19" s="30">
        <f>IF(OR($A19="",Maschinen!$J19=""),"",N(Maschinen!$J19))</f>
        <v/>
      </c>
      <c r="Q19" s="30">
        <f>IF(OR($A19="",$P19=""),"",IF(Maschinen!$K19="€/ha",IF(N($O19)=0,"",ROUND(N($P19)-N($O19),2)),IF(N($M19)=0,"",ROUND(N($P19)-N($M19),2))))</f>
        <v/>
      </c>
      <c r="R19" s="10">
        <f>IF(OR($A19="",$Q19=""),"",IF(N($Q19)&gt;0,"eigen günstiger",IF(N($Q19)&lt;0,"Ring günstiger","gleich")))</f>
        <v/>
      </c>
    </row>
    <row r="20">
      <c r="A20" s="10">
        <f>IF(Maschinen!$B20="","",Maschinen!$B20)</f>
        <v/>
      </c>
      <c r="B20" s="30">
        <f>IF($A20="","",N(Maschinen!$D20))</f>
        <v/>
      </c>
      <c r="C20" s="30">
        <f>IF($A20="","",IF(Maschinen!$G20="",ROUND(N(Maschinen!$D20)*Vorgaben!$C$8,2),N(Maschinen!$G20)))</f>
        <v/>
      </c>
      <c r="D20" s="30">
        <f>IF(OR($A20="",N(Maschinen!$F20)=0),"",ROUND((N($B20)-N($C20))/N(Maschinen!$F20),2))</f>
        <v/>
      </c>
      <c r="E20" s="30">
        <f>IF($A20="","",ROUND((N($B20)+N($C20))/2*Vorgaben!$C$5,2))</f>
        <v/>
      </c>
      <c r="F20" s="30">
        <f>IF($A20="","",ROUND(N($B20)*Vorgaben!$C$7,2))</f>
        <v/>
      </c>
      <c r="G20" s="30">
        <f>IF($A20="","",ROUND(N($D20)+N($E20)+N($F20),2))</f>
        <v/>
      </c>
      <c r="H20" s="32">
        <f>IF($A20="","",SUMIFS(Einsätze!$E$2:$E$501,Einsätze!$B$2:$B$501,$A20))</f>
        <v/>
      </c>
      <c r="I20" s="30">
        <f>IF($A20="","",SUMIFS(Einsätze!$F$2:$F$501,Einsätze!$B$2:$B$501,$A20))</f>
        <v/>
      </c>
      <c r="J20" s="30">
        <f>IF(OR($A20="",N($H20)=0),"",ROUND(N($G20)/N($H20),2))</f>
        <v/>
      </c>
      <c r="K20" s="30">
        <f>IF($A20="","",ROUND(N(Maschinen!$H20)*Vorgaben!$C$6,2))</f>
        <v/>
      </c>
      <c r="L20" s="30">
        <f>IF(OR($A20="",N($H20)=0),"",ROUND(N(Maschinen!$I20)/N($H20),2))</f>
        <v/>
      </c>
      <c r="M20" s="30">
        <f>IF(OR($A20="",N($H20)=0),"",ROUND(N($J20)+N($K20)+N($L20),2))</f>
        <v/>
      </c>
      <c r="N20" s="30">
        <f>IF($A20="","",ROUND(N($G20)+N($K20)*N($H20)+N(Maschinen!$I20),2))</f>
        <v/>
      </c>
      <c r="O20" s="30">
        <f>IF(OR($A20="",N($I20)=0),"",ROUND(N($N20)/N($I20),2))</f>
        <v/>
      </c>
      <c r="P20" s="30">
        <f>IF(OR($A20="",Maschinen!$J20=""),"",N(Maschinen!$J20))</f>
        <v/>
      </c>
      <c r="Q20" s="30">
        <f>IF(OR($A20="",$P20=""),"",IF(Maschinen!$K20="€/ha",IF(N($O20)=0,"",ROUND(N($P20)-N($O20),2)),IF(N($M20)=0,"",ROUND(N($P20)-N($M20),2))))</f>
        <v/>
      </c>
      <c r="R20" s="10">
        <f>IF(OR($A20="",$Q20=""),"",IF(N($Q20)&gt;0,"eigen günstiger",IF(N($Q20)&lt;0,"Ring günstiger","gleich")))</f>
        <v/>
      </c>
    </row>
    <row r="21">
      <c r="A21" s="10">
        <f>IF(Maschinen!$B21="","",Maschinen!$B21)</f>
        <v/>
      </c>
      <c r="B21" s="30">
        <f>IF($A21="","",N(Maschinen!$D21))</f>
        <v/>
      </c>
      <c r="C21" s="30">
        <f>IF($A21="","",IF(Maschinen!$G21="",ROUND(N(Maschinen!$D21)*Vorgaben!$C$8,2),N(Maschinen!$G21)))</f>
        <v/>
      </c>
      <c r="D21" s="30">
        <f>IF(OR($A21="",N(Maschinen!$F21)=0),"",ROUND((N($B21)-N($C21))/N(Maschinen!$F21),2))</f>
        <v/>
      </c>
      <c r="E21" s="30">
        <f>IF($A21="","",ROUND((N($B21)+N($C21))/2*Vorgaben!$C$5,2))</f>
        <v/>
      </c>
      <c r="F21" s="30">
        <f>IF($A21="","",ROUND(N($B21)*Vorgaben!$C$7,2))</f>
        <v/>
      </c>
      <c r="G21" s="30">
        <f>IF($A21="","",ROUND(N($D21)+N($E21)+N($F21),2))</f>
        <v/>
      </c>
      <c r="H21" s="32">
        <f>IF($A21="","",SUMIFS(Einsätze!$E$2:$E$501,Einsätze!$B$2:$B$501,$A21))</f>
        <v/>
      </c>
      <c r="I21" s="30">
        <f>IF($A21="","",SUMIFS(Einsätze!$F$2:$F$501,Einsätze!$B$2:$B$501,$A21))</f>
        <v/>
      </c>
      <c r="J21" s="30">
        <f>IF(OR($A21="",N($H21)=0),"",ROUND(N($G21)/N($H21),2))</f>
        <v/>
      </c>
      <c r="K21" s="30">
        <f>IF($A21="","",ROUND(N(Maschinen!$H21)*Vorgaben!$C$6,2))</f>
        <v/>
      </c>
      <c r="L21" s="30">
        <f>IF(OR($A21="",N($H21)=0),"",ROUND(N(Maschinen!$I21)/N($H21),2))</f>
        <v/>
      </c>
      <c r="M21" s="30">
        <f>IF(OR($A21="",N($H21)=0),"",ROUND(N($J21)+N($K21)+N($L21),2))</f>
        <v/>
      </c>
      <c r="N21" s="30">
        <f>IF($A21="","",ROUND(N($G21)+N($K21)*N($H21)+N(Maschinen!$I21),2))</f>
        <v/>
      </c>
      <c r="O21" s="30">
        <f>IF(OR($A21="",N($I21)=0),"",ROUND(N($N21)/N($I21),2))</f>
        <v/>
      </c>
      <c r="P21" s="30">
        <f>IF(OR($A21="",Maschinen!$J21=""),"",N(Maschinen!$J21))</f>
        <v/>
      </c>
      <c r="Q21" s="30">
        <f>IF(OR($A21="",$P21=""),"",IF(Maschinen!$K21="€/ha",IF(N($O21)=0,"",ROUND(N($P21)-N($O21),2)),IF(N($M21)=0,"",ROUND(N($P21)-N($M21),2))))</f>
        <v/>
      </c>
      <c r="R21" s="10">
        <f>IF(OR($A21="",$Q21=""),"",IF(N($Q21)&gt;0,"eigen günstiger",IF(N($Q21)&lt;0,"Ring günstiger","gleich")))</f>
        <v/>
      </c>
    </row>
    <row r="22">
      <c r="A22" s="10">
        <f>IF(Maschinen!$B22="","",Maschinen!$B22)</f>
        <v/>
      </c>
      <c r="B22" s="30">
        <f>IF($A22="","",N(Maschinen!$D22))</f>
        <v/>
      </c>
      <c r="C22" s="30">
        <f>IF($A22="","",IF(Maschinen!$G22="",ROUND(N(Maschinen!$D22)*Vorgaben!$C$8,2),N(Maschinen!$G22)))</f>
        <v/>
      </c>
      <c r="D22" s="30">
        <f>IF(OR($A22="",N(Maschinen!$F22)=0),"",ROUND((N($B22)-N($C22))/N(Maschinen!$F22),2))</f>
        <v/>
      </c>
      <c r="E22" s="30">
        <f>IF($A22="","",ROUND((N($B22)+N($C22))/2*Vorgaben!$C$5,2))</f>
        <v/>
      </c>
      <c r="F22" s="30">
        <f>IF($A22="","",ROUND(N($B22)*Vorgaben!$C$7,2))</f>
        <v/>
      </c>
      <c r="G22" s="30">
        <f>IF($A22="","",ROUND(N($D22)+N($E22)+N($F22),2))</f>
        <v/>
      </c>
      <c r="H22" s="32">
        <f>IF($A22="","",SUMIFS(Einsätze!$E$2:$E$501,Einsätze!$B$2:$B$501,$A22))</f>
        <v/>
      </c>
      <c r="I22" s="30">
        <f>IF($A22="","",SUMIFS(Einsätze!$F$2:$F$501,Einsätze!$B$2:$B$501,$A22))</f>
        <v/>
      </c>
      <c r="J22" s="30">
        <f>IF(OR($A22="",N($H22)=0),"",ROUND(N($G22)/N($H22),2))</f>
        <v/>
      </c>
      <c r="K22" s="30">
        <f>IF($A22="","",ROUND(N(Maschinen!$H22)*Vorgaben!$C$6,2))</f>
        <v/>
      </c>
      <c r="L22" s="30">
        <f>IF(OR($A22="",N($H22)=0),"",ROUND(N(Maschinen!$I22)/N($H22),2))</f>
        <v/>
      </c>
      <c r="M22" s="30">
        <f>IF(OR($A22="",N($H22)=0),"",ROUND(N($J22)+N($K22)+N($L22),2))</f>
        <v/>
      </c>
      <c r="N22" s="30">
        <f>IF($A22="","",ROUND(N($G22)+N($K22)*N($H22)+N(Maschinen!$I22),2))</f>
        <v/>
      </c>
      <c r="O22" s="30">
        <f>IF(OR($A22="",N($I22)=0),"",ROUND(N($N22)/N($I22),2))</f>
        <v/>
      </c>
      <c r="P22" s="30">
        <f>IF(OR($A22="",Maschinen!$J22=""),"",N(Maschinen!$J22))</f>
        <v/>
      </c>
      <c r="Q22" s="30">
        <f>IF(OR($A22="",$P22=""),"",IF(Maschinen!$K22="€/ha",IF(N($O22)=0,"",ROUND(N($P22)-N($O22),2)),IF(N($M22)=0,"",ROUND(N($P22)-N($M22),2))))</f>
        <v/>
      </c>
      <c r="R22" s="10">
        <f>IF(OR($A22="",$Q22=""),"",IF(N($Q22)&gt;0,"eigen günstiger",IF(N($Q22)&lt;0,"Ring günstiger","gleich")))</f>
        <v/>
      </c>
    </row>
    <row r="23">
      <c r="A23" s="10">
        <f>IF(Maschinen!$B23="","",Maschinen!$B23)</f>
        <v/>
      </c>
      <c r="B23" s="30">
        <f>IF($A23="","",N(Maschinen!$D23))</f>
        <v/>
      </c>
      <c r="C23" s="30">
        <f>IF($A23="","",IF(Maschinen!$G23="",ROUND(N(Maschinen!$D23)*Vorgaben!$C$8,2),N(Maschinen!$G23)))</f>
        <v/>
      </c>
      <c r="D23" s="30">
        <f>IF(OR($A23="",N(Maschinen!$F23)=0),"",ROUND((N($B23)-N($C23))/N(Maschinen!$F23),2))</f>
        <v/>
      </c>
      <c r="E23" s="30">
        <f>IF($A23="","",ROUND((N($B23)+N($C23))/2*Vorgaben!$C$5,2))</f>
        <v/>
      </c>
      <c r="F23" s="30">
        <f>IF($A23="","",ROUND(N($B23)*Vorgaben!$C$7,2))</f>
        <v/>
      </c>
      <c r="G23" s="30">
        <f>IF($A23="","",ROUND(N($D23)+N($E23)+N($F23),2))</f>
        <v/>
      </c>
      <c r="H23" s="32">
        <f>IF($A23="","",SUMIFS(Einsätze!$E$2:$E$501,Einsätze!$B$2:$B$501,$A23))</f>
        <v/>
      </c>
      <c r="I23" s="30">
        <f>IF($A23="","",SUMIFS(Einsätze!$F$2:$F$501,Einsätze!$B$2:$B$501,$A23))</f>
        <v/>
      </c>
      <c r="J23" s="30">
        <f>IF(OR($A23="",N($H23)=0),"",ROUND(N($G23)/N($H23),2))</f>
        <v/>
      </c>
      <c r="K23" s="30">
        <f>IF($A23="","",ROUND(N(Maschinen!$H23)*Vorgaben!$C$6,2))</f>
        <v/>
      </c>
      <c r="L23" s="30">
        <f>IF(OR($A23="",N($H23)=0),"",ROUND(N(Maschinen!$I23)/N($H23),2))</f>
        <v/>
      </c>
      <c r="M23" s="30">
        <f>IF(OR($A23="",N($H23)=0),"",ROUND(N($J23)+N($K23)+N($L23),2))</f>
        <v/>
      </c>
      <c r="N23" s="30">
        <f>IF($A23="","",ROUND(N($G23)+N($K23)*N($H23)+N(Maschinen!$I23),2))</f>
        <v/>
      </c>
      <c r="O23" s="30">
        <f>IF(OR($A23="",N($I23)=0),"",ROUND(N($N23)/N($I23),2))</f>
        <v/>
      </c>
      <c r="P23" s="30">
        <f>IF(OR($A23="",Maschinen!$J23=""),"",N(Maschinen!$J23))</f>
        <v/>
      </c>
      <c r="Q23" s="30">
        <f>IF(OR($A23="",$P23=""),"",IF(Maschinen!$K23="€/ha",IF(N($O23)=0,"",ROUND(N($P23)-N($O23),2)),IF(N($M23)=0,"",ROUND(N($P23)-N($M23),2))))</f>
        <v/>
      </c>
      <c r="R23" s="10">
        <f>IF(OR($A23="",$Q23=""),"",IF(N($Q23)&gt;0,"eigen günstiger",IF(N($Q23)&lt;0,"Ring günstiger","gleich")))</f>
        <v/>
      </c>
    </row>
    <row r="24">
      <c r="A24" s="10">
        <f>IF(Maschinen!$B24="","",Maschinen!$B24)</f>
        <v/>
      </c>
      <c r="B24" s="30">
        <f>IF($A24="","",N(Maschinen!$D24))</f>
        <v/>
      </c>
      <c r="C24" s="30">
        <f>IF($A24="","",IF(Maschinen!$G24="",ROUND(N(Maschinen!$D24)*Vorgaben!$C$8,2),N(Maschinen!$G24)))</f>
        <v/>
      </c>
      <c r="D24" s="30">
        <f>IF(OR($A24="",N(Maschinen!$F24)=0),"",ROUND((N($B24)-N($C24))/N(Maschinen!$F24),2))</f>
        <v/>
      </c>
      <c r="E24" s="30">
        <f>IF($A24="","",ROUND((N($B24)+N($C24))/2*Vorgaben!$C$5,2))</f>
        <v/>
      </c>
      <c r="F24" s="30">
        <f>IF($A24="","",ROUND(N($B24)*Vorgaben!$C$7,2))</f>
        <v/>
      </c>
      <c r="G24" s="30">
        <f>IF($A24="","",ROUND(N($D24)+N($E24)+N($F24),2))</f>
        <v/>
      </c>
      <c r="H24" s="32">
        <f>IF($A24="","",SUMIFS(Einsätze!$E$2:$E$501,Einsätze!$B$2:$B$501,$A24))</f>
        <v/>
      </c>
      <c r="I24" s="30">
        <f>IF($A24="","",SUMIFS(Einsätze!$F$2:$F$501,Einsätze!$B$2:$B$501,$A24))</f>
        <v/>
      </c>
      <c r="J24" s="30">
        <f>IF(OR($A24="",N($H24)=0),"",ROUND(N($G24)/N($H24),2))</f>
        <v/>
      </c>
      <c r="K24" s="30">
        <f>IF($A24="","",ROUND(N(Maschinen!$H24)*Vorgaben!$C$6,2))</f>
        <v/>
      </c>
      <c r="L24" s="30">
        <f>IF(OR($A24="",N($H24)=0),"",ROUND(N(Maschinen!$I24)/N($H24),2))</f>
        <v/>
      </c>
      <c r="M24" s="30">
        <f>IF(OR($A24="",N($H24)=0),"",ROUND(N($J24)+N($K24)+N($L24),2))</f>
        <v/>
      </c>
      <c r="N24" s="30">
        <f>IF($A24="","",ROUND(N($G24)+N($K24)*N($H24)+N(Maschinen!$I24),2))</f>
        <v/>
      </c>
      <c r="O24" s="30">
        <f>IF(OR($A24="",N($I24)=0),"",ROUND(N($N24)/N($I24),2))</f>
        <v/>
      </c>
      <c r="P24" s="30">
        <f>IF(OR($A24="",Maschinen!$J24=""),"",N(Maschinen!$J24))</f>
        <v/>
      </c>
      <c r="Q24" s="30">
        <f>IF(OR($A24="",$P24=""),"",IF(Maschinen!$K24="€/ha",IF(N($O24)=0,"",ROUND(N($P24)-N($O24),2)),IF(N($M24)=0,"",ROUND(N($P24)-N($M24),2))))</f>
        <v/>
      </c>
      <c r="R24" s="10">
        <f>IF(OR($A24="",$Q24=""),"",IF(N($Q24)&gt;0,"eigen günstiger",IF(N($Q24)&lt;0,"Ring günstiger","gleich")))</f>
        <v/>
      </c>
    </row>
    <row r="25">
      <c r="A25" s="10">
        <f>IF(Maschinen!$B25="","",Maschinen!$B25)</f>
        <v/>
      </c>
      <c r="B25" s="30">
        <f>IF($A25="","",N(Maschinen!$D25))</f>
        <v/>
      </c>
      <c r="C25" s="30">
        <f>IF($A25="","",IF(Maschinen!$G25="",ROUND(N(Maschinen!$D25)*Vorgaben!$C$8,2),N(Maschinen!$G25)))</f>
        <v/>
      </c>
      <c r="D25" s="30">
        <f>IF(OR($A25="",N(Maschinen!$F25)=0),"",ROUND((N($B25)-N($C25))/N(Maschinen!$F25),2))</f>
        <v/>
      </c>
      <c r="E25" s="30">
        <f>IF($A25="","",ROUND((N($B25)+N($C25))/2*Vorgaben!$C$5,2))</f>
        <v/>
      </c>
      <c r="F25" s="30">
        <f>IF($A25="","",ROUND(N($B25)*Vorgaben!$C$7,2))</f>
        <v/>
      </c>
      <c r="G25" s="30">
        <f>IF($A25="","",ROUND(N($D25)+N($E25)+N($F25),2))</f>
        <v/>
      </c>
      <c r="H25" s="32">
        <f>IF($A25="","",SUMIFS(Einsätze!$E$2:$E$501,Einsätze!$B$2:$B$501,$A25))</f>
        <v/>
      </c>
      <c r="I25" s="30">
        <f>IF($A25="","",SUMIFS(Einsätze!$F$2:$F$501,Einsätze!$B$2:$B$501,$A25))</f>
        <v/>
      </c>
      <c r="J25" s="30">
        <f>IF(OR($A25="",N($H25)=0),"",ROUND(N($G25)/N($H25),2))</f>
        <v/>
      </c>
      <c r="K25" s="30">
        <f>IF($A25="","",ROUND(N(Maschinen!$H25)*Vorgaben!$C$6,2))</f>
        <v/>
      </c>
      <c r="L25" s="30">
        <f>IF(OR($A25="",N($H25)=0),"",ROUND(N(Maschinen!$I25)/N($H25),2))</f>
        <v/>
      </c>
      <c r="M25" s="30">
        <f>IF(OR($A25="",N($H25)=0),"",ROUND(N($J25)+N($K25)+N($L25),2))</f>
        <v/>
      </c>
      <c r="N25" s="30">
        <f>IF($A25="","",ROUND(N($G25)+N($K25)*N($H25)+N(Maschinen!$I25),2))</f>
        <v/>
      </c>
      <c r="O25" s="30">
        <f>IF(OR($A25="",N($I25)=0),"",ROUND(N($N25)/N($I25),2))</f>
        <v/>
      </c>
      <c r="P25" s="30">
        <f>IF(OR($A25="",Maschinen!$J25=""),"",N(Maschinen!$J25))</f>
        <v/>
      </c>
      <c r="Q25" s="30">
        <f>IF(OR($A25="",$P25=""),"",IF(Maschinen!$K25="€/ha",IF(N($O25)=0,"",ROUND(N($P25)-N($O25),2)),IF(N($M25)=0,"",ROUND(N($P25)-N($M25),2))))</f>
        <v/>
      </c>
      <c r="R25" s="10">
        <f>IF(OR($A25="",$Q25=""),"",IF(N($Q25)&gt;0,"eigen günstiger",IF(N($Q25)&lt;0,"Ring günstiger","gleich")))</f>
        <v/>
      </c>
    </row>
    <row r="26">
      <c r="A26" s="10">
        <f>IF(Maschinen!$B26="","",Maschinen!$B26)</f>
        <v/>
      </c>
      <c r="B26" s="30">
        <f>IF($A26="","",N(Maschinen!$D26))</f>
        <v/>
      </c>
      <c r="C26" s="30">
        <f>IF($A26="","",IF(Maschinen!$G26="",ROUND(N(Maschinen!$D26)*Vorgaben!$C$8,2),N(Maschinen!$G26)))</f>
        <v/>
      </c>
      <c r="D26" s="30">
        <f>IF(OR($A26="",N(Maschinen!$F26)=0),"",ROUND((N($B26)-N($C26))/N(Maschinen!$F26),2))</f>
        <v/>
      </c>
      <c r="E26" s="30">
        <f>IF($A26="","",ROUND((N($B26)+N($C26))/2*Vorgaben!$C$5,2))</f>
        <v/>
      </c>
      <c r="F26" s="30">
        <f>IF($A26="","",ROUND(N($B26)*Vorgaben!$C$7,2))</f>
        <v/>
      </c>
      <c r="G26" s="30">
        <f>IF($A26="","",ROUND(N($D26)+N($E26)+N($F26),2))</f>
        <v/>
      </c>
      <c r="H26" s="32">
        <f>IF($A26="","",SUMIFS(Einsätze!$E$2:$E$501,Einsätze!$B$2:$B$501,$A26))</f>
        <v/>
      </c>
      <c r="I26" s="30">
        <f>IF($A26="","",SUMIFS(Einsätze!$F$2:$F$501,Einsätze!$B$2:$B$501,$A26))</f>
        <v/>
      </c>
      <c r="J26" s="30">
        <f>IF(OR($A26="",N($H26)=0),"",ROUND(N($G26)/N($H26),2))</f>
        <v/>
      </c>
      <c r="K26" s="30">
        <f>IF($A26="","",ROUND(N(Maschinen!$H26)*Vorgaben!$C$6,2))</f>
        <v/>
      </c>
      <c r="L26" s="30">
        <f>IF(OR($A26="",N($H26)=0),"",ROUND(N(Maschinen!$I26)/N($H26),2))</f>
        <v/>
      </c>
      <c r="M26" s="30">
        <f>IF(OR($A26="",N($H26)=0),"",ROUND(N($J26)+N($K26)+N($L26),2))</f>
        <v/>
      </c>
      <c r="N26" s="30">
        <f>IF($A26="","",ROUND(N($G26)+N($K26)*N($H26)+N(Maschinen!$I26),2))</f>
        <v/>
      </c>
      <c r="O26" s="30">
        <f>IF(OR($A26="",N($I26)=0),"",ROUND(N($N26)/N($I26),2))</f>
        <v/>
      </c>
      <c r="P26" s="30">
        <f>IF(OR($A26="",Maschinen!$J26=""),"",N(Maschinen!$J26))</f>
        <v/>
      </c>
      <c r="Q26" s="30">
        <f>IF(OR($A26="",$P26=""),"",IF(Maschinen!$K26="€/ha",IF(N($O26)=0,"",ROUND(N($P26)-N($O26),2)),IF(N($M26)=0,"",ROUND(N($P26)-N($M26),2))))</f>
        <v/>
      </c>
      <c r="R26" s="10">
        <f>IF(OR($A26="",$Q26=""),"",IF(N($Q26)&gt;0,"eigen günstiger",IF(N($Q26)&lt;0,"Ring günstiger","gleich")))</f>
        <v/>
      </c>
    </row>
    <row r="27">
      <c r="A27" s="10">
        <f>IF(Maschinen!$B27="","",Maschinen!$B27)</f>
        <v/>
      </c>
      <c r="B27" s="30">
        <f>IF($A27="","",N(Maschinen!$D27))</f>
        <v/>
      </c>
      <c r="C27" s="30">
        <f>IF($A27="","",IF(Maschinen!$G27="",ROUND(N(Maschinen!$D27)*Vorgaben!$C$8,2),N(Maschinen!$G27)))</f>
        <v/>
      </c>
      <c r="D27" s="30">
        <f>IF(OR($A27="",N(Maschinen!$F27)=0),"",ROUND((N($B27)-N($C27))/N(Maschinen!$F27),2))</f>
        <v/>
      </c>
      <c r="E27" s="30">
        <f>IF($A27="","",ROUND((N($B27)+N($C27))/2*Vorgaben!$C$5,2))</f>
        <v/>
      </c>
      <c r="F27" s="30">
        <f>IF($A27="","",ROUND(N($B27)*Vorgaben!$C$7,2))</f>
        <v/>
      </c>
      <c r="G27" s="30">
        <f>IF($A27="","",ROUND(N($D27)+N($E27)+N($F27),2))</f>
        <v/>
      </c>
      <c r="H27" s="32">
        <f>IF($A27="","",SUMIFS(Einsätze!$E$2:$E$501,Einsätze!$B$2:$B$501,$A27))</f>
        <v/>
      </c>
      <c r="I27" s="30">
        <f>IF($A27="","",SUMIFS(Einsätze!$F$2:$F$501,Einsätze!$B$2:$B$501,$A27))</f>
        <v/>
      </c>
      <c r="J27" s="30">
        <f>IF(OR($A27="",N($H27)=0),"",ROUND(N($G27)/N($H27),2))</f>
        <v/>
      </c>
      <c r="K27" s="30">
        <f>IF($A27="","",ROUND(N(Maschinen!$H27)*Vorgaben!$C$6,2))</f>
        <v/>
      </c>
      <c r="L27" s="30">
        <f>IF(OR($A27="",N($H27)=0),"",ROUND(N(Maschinen!$I27)/N($H27),2))</f>
        <v/>
      </c>
      <c r="M27" s="30">
        <f>IF(OR($A27="",N($H27)=0),"",ROUND(N($J27)+N($K27)+N($L27),2))</f>
        <v/>
      </c>
      <c r="N27" s="30">
        <f>IF($A27="","",ROUND(N($G27)+N($K27)*N($H27)+N(Maschinen!$I27),2))</f>
        <v/>
      </c>
      <c r="O27" s="30">
        <f>IF(OR($A27="",N($I27)=0),"",ROUND(N($N27)/N($I27),2))</f>
        <v/>
      </c>
      <c r="P27" s="30">
        <f>IF(OR($A27="",Maschinen!$J27=""),"",N(Maschinen!$J27))</f>
        <v/>
      </c>
      <c r="Q27" s="30">
        <f>IF(OR($A27="",$P27=""),"",IF(Maschinen!$K27="€/ha",IF(N($O27)=0,"",ROUND(N($P27)-N($O27),2)),IF(N($M27)=0,"",ROUND(N($P27)-N($M27),2))))</f>
        <v/>
      </c>
      <c r="R27" s="10">
        <f>IF(OR($A27="",$Q27=""),"",IF(N($Q27)&gt;0,"eigen günstiger",IF(N($Q27)&lt;0,"Ring günstiger","gleich")))</f>
        <v/>
      </c>
    </row>
    <row r="28">
      <c r="A28" s="10">
        <f>IF(Maschinen!$B28="","",Maschinen!$B28)</f>
        <v/>
      </c>
      <c r="B28" s="30">
        <f>IF($A28="","",N(Maschinen!$D28))</f>
        <v/>
      </c>
      <c r="C28" s="30">
        <f>IF($A28="","",IF(Maschinen!$G28="",ROUND(N(Maschinen!$D28)*Vorgaben!$C$8,2),N(Maschinen!$G28)))</f>
        <v/>
      </c>
      <c r="D28" s="30">
        <f>IF(OR($A28="",N(Maschinen!$F28)=0),"",ROUND((N($B28)-N($C28))/N(Maschinen!$F28),2))</f>
        <v/>
      </c>
      <c r="E28" s="30">
        <f>IF($A28="","",ROUND((N($B28)+N($C28))/2*Vorgaben!$C$5,2))</f>
        <v/>
      </c>
      <c r="F28" s="30">
        <f>IF($A28="","",ROUND(N($B28)*Vorgaben!$C$7,2))</f>
        <v/>
      </c>
      <c r="G28" s="30">
        <f>IF($A28="","",ROUND(N($D28)+N($E28)+N($F28),2))</f>
        <v/>
      </c>
      <c r="H28" s="32">
        <f>IF($A28="","",SUMIFS(Einsätze!$E$2:$E$501,Einsätze!$B$2:$B$501,$A28))</f>
        <v/>
      </c>
      <c r="I28" s="30">
        <f>IF($A28="","",SUMIFS(Einsätze!$F$2:$F$501,Einsätze!$B$2:$B$501,$A28))</f>
        <v/>
      </c>
      <c r="J28" s="30">
        <f>IF(OR($A28="",N($H28)=0),"",ROUND(N($G28)/N($H28),2))</f>
        <v/>
      </c>
      <c r="K28" s="30">
        <f>IF($A28="","",ROUND(N(Maschinen!$H28)*Vorgaben!$C$6,2))</f>
        <v/>
      </c>
      <c r="L28" s="30">
        <f>IF(OR($A28="",N($H28)=0),"",ROUND(N(Maschinen!$I28)/N($H28),2))</f>
        <v/>
      </c>
      <c r="M28" s="30">
        <f>IF(OR($A28="",N($H28)=0),"",ROUND(N($J28)+N($K28)+N($L28),2))</f>
        <v/>
      </c>
      <c r="N28" s="30">
        <f>IF($A28="","",ROUND(N($G28)+N($K28)*N($H28)+N(Maschinen!$I28),2))</f>
        <v/>
      </c>
      <c r="O28" s="30">
        <f>IF(OR($A28="",N($I28)=0),"",ROUND(N($N28)/N($I28),2))</f>
        <v/>
      </c>
      <c r="P28" s="30">
        <f>IF(OR($A28="",Maschinen!$J28=""),"",N(Maschinen!$J28))</f>
        <v/>
      </c>
      <c r="Q28" s="30">
        <f>IF(OR($A28="",$P28=""),"",IF(Maschinen!$K28="€/ha",IF(N($O28)=0,"",ROUND(N($P28)-N($O28),2)),IF(N($M28)=0,"",ROUND(N($P28)-N($M28),2))))</f>
        <v/>
      </c>
      <c r="R28" s="10">
        <f>IF(OR($A28="",$Q28=""),"",IF(N($Q28)&gt;0,"eigen günstiger",IF(N($Q28)&lt;0,"Ring günstiger","gleich")))</f>
        <v/>
      </c>
    </row>
    <row r="29">
      <c r="A29" s="10">
        <f>IF(Maschinen!$B29="","",Maschinen!$B29)</f>
        <v/>
      </c>
      <c r="B29" s="30">
        <f>IF($A29="","",N(Maschinen!$D29))</f>
        <v/>
      </c>
      <c r="C29" s="30">
        <f>IF($A29="","",IF(Maschinen!$G29="",ROUND(N(Maschinen!$D29)*Vorgaben!$C$8,2),N(Maschinen!$G29)))</f>
        <v/>
      </c>
      <c r="D29" s="30">
        <f>IF(OR($A29="",N(Maschinen!$F29)=0),"",ROUND((N($B29)-N($C29))/N(Maschinen!$F29),2))</f>
        <v/>
      </c>
      <c r="E29" s="30">
        <f>IF($A29="","",ROUND((N($B29)+N($C29))/2*Vorgaben!$C$5,2))</f>
        <v/>
      </c>
      <c r="F29" s="30">
        <f>IF($A29="","",ROUND(N($B29)*Vorgaben!$C$7,2))</f>
        <v/>
      </c>
      <c r="G29" s="30">
        <f>IF($A29="","",ROUND(N($D29)+N($E29)+N($F29),2))</f>
        <v/>
      </c>
      <c r="H29" s="32">
        <f>IF($A29="","",SUMIFS(Einsätze!$E$2:$E$501,Einsätze!$B$2:$B$501,$A29))</f>
        <v/>
      </c>
      <c r="I29" s="30">
        <f>IF($A29="","",SUMIFS(Einsätze!$F$2:$F$501,Einsätze!$B$2:$B$501,$A29))</f>
        <v/>
      </c>
      <c r="J29" s="30">
        <f>IF(OR($A29="",N($H29)=0),"",ROUND(N($G29)/N($H29),2))</f>
        <v/>
      </c>
      <c r="K29" s="30">
        <f>IF($A29="","",ROUND(N(Maschinen!$H29)*Vorgaben!$C$6,2))</f>
        <v/>
      </c>
      <c r="L29" s="30">
        <f>IF(OR($A29="",N($H29)=0),"",ROUND(N(Maschinen!$I29)/N($H29),2))</f>
        <v/>
      </c>
      <c r="M29" s="30">
        <f>IF(OR($A29="",N($H29)=0),"",ROUND(N($J29)+N($K29)+N($L29),2))</f>
        <v/>
      </c>
      <c r="N29" s="30">
        <f>IF($A29="","",ROUND(N($G29)+N($K29)*N($H29)+N(Maschinen!$I29),2))</f>
        <v/>
      </c>
      <c r="O29" s="30">
        <f>IF(OR($A29="",N($I29)=0),"",ROUND(N($N29)/N($I29),2))</f>
        <v/>
      </c>
      <c r="P29" s="30">
        <f>IF(OR($A29="",Maschinen!$J29=""),"",N(Maschinen!$J29))</f>
        <v/>
      </c>
      <c r="Q29" s="30">
        <f>IF(OR($A29="",$P29=""),"",IF(Maschinen!$K29="€/ha",IF(N($O29)=0,"",ROUND(N($P29)-N($O29),2)),IF(N($M29)=0,"",ROUND(N($P29)-N($M29),2))))</f>
        <v/>
      </c>
      <c r="R29" s="10">
        <f>IF(OR($A29="",$Q29=""),"",IF(N($Q29)&gt;0,"eigen günstiger",IF(N($Q29)&lt;0,"Ring günstiger","gleich")))</f>
        <v/>
      </c>
    </row>
    <row r="30">
      <c r="A30" s="10">
        <f>IF(Maschinen!$B30="","",Maschinen!$B30)</f>
        <v/>
      </c>
      <c r="B30" s="30">
        <f>IF($A30="","",N(Maschinen!$D30))</f>
        <v/>
      </c>
      <c r="C30" s="30">
        <f>IF($A30="","",IF(Maschinen!$G30="",ROUND(N(Maschinen!$D30)*Vorgaben!$C$8,2),N(Maschinen!$G30)))</f>
        <v/>
      </c>
      <c r="D30" s="30">
        <f>IF(OR($A30="",N(Maschinen!$F30)=0),"",ROUND((N($B30)-N($C30))/N(Maschinen!$F30),2))</f>
        <v/>
      </c>
      <c r="E30" s="30">
        <f>IF($A30="","",ROUND((N($B30)+N($C30))/2*Vorgaben!$C$5,2))</f>
        <v/>
      </c>
      <c r="F30" s="30">
        <f>IF($A30="","",ROUND(N($B30)*Vorgaben!$C$7,2))</f>
        <v/>
      </c>
      <c r="G30" s="30">
        <f>IF($A30="","",ROUND(N($D30)+N($E30)+N($F30),2))</f>
        <v/>
      </c>
      <c r="H30" s="32">
        <f>IF($A30="","",SUMIFS(Einsätze!$E$2:$E$501,Einsätze!$B$2:$B$501,$A30))</f>
        <v/>
      </c>
      <c r="I30" s="30">
        <f>IF($A30="","",SUMIFS(Einsätze!$F$2:$F$501,Einsätze!$B$2:$B$501,$A30))</f>
        <v/>
      </c>
      <c r="J30" s="30">
        <f>IF(OR($A30="",N($H30)=0),"",ROUND(N($G30)/N($H30),2))</f>
        <v/>
      </c>
      <c r="K30" s="30">
        <f>IF($A30="","",ROUND(N(Maschinen!$H30)*Vorgaben!$C$6,2))</f>
        <v/>
      </c>
      <c r="L30" s="30">
        <f>IF(OR($A30="",N($H30)=0),"",ROUND(N(Maschinen!$I30)/N($H30),2))</f>
        <v/>
      </c>
      <c r="M30" s="30">
        <f>IF(OR($A30="",N($H30)=0),"",ROUND(N($J30)+N($K30)+N($L30),2))</f>
        <v/>
      </c>
      <c r="N30" s="30">
        <f>IF($A30="","",ROUND(N($G30)+N($K30)*N($H30)+N(Maschinen!$I30),2))</f>
        <v/>
      </c>
      <c r="O30" s="30">
        <f>IF(OR($A30="",N($I30)=0),"",ROUND(N($N30)/N($I30),2))</f>
        <v/>
      </c>
      <c r="P30" s="30">
        <f>IF(OR($A30="",Maschinen!$J30=""),"",N(Maschinen!$J30))</f>
        <v/>
      </c>
      <c r="Q30" s="30">
        <f>IF(OR($A30="",$P30=""),"",IF(Maschinen!$K30="€/ha",IF(N($O30)=0,"",ROUND(N($P30)-N($O30),2)),IF(N($M30)=0,"",ROUND(N($P30)-N($M30),2))))</f>
        <v/>
      </c>
      <c r="R30" s="10">
        <f>IF(OR($A30="",$Q30=""),"",IF(N($Q30)&gt;0,"eigen günstiger",IF(N($Q30)&lt;0,"Ring günstiger","gleich")))</f>
        <v/>
      </c>
    </row>
    <row r="31">
      <c r="A31" s="10">
        <f>IF(Maschinen!$B31="","",Maschinen!$B31)</f>
        <v/>
      </c>
      <c r="B31" s="30">
        <f>IF($A31="","",N(Maschinen!$D31))</f>
        <v/>
      </c>
      <c r="C31" s="30">
        <f>IF($A31="","",IF(Maschinen!$G31="",ROUND(N(Maschinen!$D31)*Vorgaben!$C$8,2),N(Maschinen!$G31)))</f>
        <v/>
      </c>
      <c r="D31" s="30">
        <f>IF(OR($A31="",N(Maschinen!$F31)=0),"",ROUND((N($B31)-N($C31))/N(Maschinen!$F31),2))</f>
        <v/>
      </c>
      <c r="E31" s="30">
        <f>IF($A31="","",ROUND((N($B31)+N($C31))/2*Vorgaben!$C$5,2))</f>
        <v/>
      </c>
      <c r="F31" s="30">
        <f>IF($A31="","",ROUND(N($B31)*Vorgaben!$C$7,2))</f>
        <v/>
      </c>
      <c r="G31" s="30">
        <f>IF($A31="","",ROUND(N($D31)+N($E31)+N($F31),2))</f>
        <v/>
      </c>
      <c r="H31" s="32">
        <f>IF($A31="","",SUMIFS(Einsätze!$E$2:$E$501,Einsätze!$B$2:$B$501,$A31))</f>
        <v/>
      </c>
      <c r="I31" s="30">
        <f>IF($A31="","",SUMIFS(Einsätze!$F$2:$F$501,Einsätze!$B$2:$B$501,$A31))</f>
        <v/>
      </c>
      <c r="J31" s="30">
        <f>IF(OR($A31="",N($H31)=0),"",ROUND(N($G31)/N($H31),2))</f>
        <v/>
      </c>
      <c r="K31" s="30">
        <f>IF($A31="","",ROUND(N(Maschinen!$H31)*Vorgaben!$C$6,2))</f>
        <v/>
      </c>
      <c r="L31" s="30">
        <f>IF(OR($A31="",N($H31)=0),"",ROUND(N(Maschinen!$I31)/N($H31),2))</f>
        <v/>
      </c>
      <c r="M31" s="30">
        <f>IF(OR($A31="",N($H31)=0),"",ROUND(N($J31)+N($K31)+N($L31),2))</f>
        <v/>
      </c>
      <c r="N31" s="30">
        <f>IF($A31="","",ROUND(N($G31)+N($K31)*N($H31)+N(Maschinen!$I31),2))</f>
        <v/>
      </c>
      <c r="O31" s="30">
        <f>IF(OR($A31="",N($I31)=0),"",ROUND(N($N31)/N($I31),2))</f>
        <v/>
      </c>
      <c r="P31" s="30">
        <f>IF(OR($A31="",Maschinen!$J31=""),"",N(Maschinen!$J31))</f>
        <v/>
      </c>
      <c r="Q31" s="30">
        <f>IF(OR($A31="",$P31=""),"",IF(Maschinen!$K31="€/ha",IF(N($O31)=0,"",ROUND(N($P31)-N($O31),2)),IF(N($M31)=0,"",ROUND(N($P31)-N($M31),2))))</f>
        <v/>
      </c>
      <c r="R31" s="10">
        <f>IF(OR($A31="",$Q31=""),"",IF(N($Q31)&gt;0,"eigen günstiger",IF(N($Q31)&lt;0,"Ring günstiger","gleich")))</f>
        <v/>
      </c>
    </row>
    <row r="32">
      <c r="A32" s="10">
        <f>IF(Maschinen!$B32="","",Maschinen!$B32)</f>
        <v/>
      </c>
      <c r="B32" s="30">
        <f>IF($A32="","",N(Maschinen!$D32))</f>
        <v/>
      </c>
      <c r="C32" s="30">
        <f>IF($A32="","",IF(Maschinen!$G32="",ROUND(N(Maschinen!$D32)*Vorgaben!$C$8,2),N(Maschinen!$G32)))</f>
        <v/>
      </c>
      <c r="D32" s="30">
        <f>IF(OR($A32="",N(Maschinen!$F32)=0),"",ROUND((N($B32)-N($C32))/N(Maschinen!$F32),2))</f>
        <v/>
      </c>
      <c r="E32" s="30">
        <f>IF($A32="","",ROUND((N($B32)+N($C32))/2*Vorgaben!$C$5,2))</f>
        <v/>
      </c>
      <c r="F32" s="30">
        <f>IF($A32="","",ROUND(N($B32)*Vorgaben!$C$7,2))</f>
        <v/>
      </c>
      <c r="G32" s="30">
        <f>IF($A32="","",ROUND(N($D32)+N($E32)+N($F32),2))</f>
        <v/>
      </c>
      <c r="H32" s="32">
        <f>IF($A32="","",SUMIFS(Einsätze!$E$2:$E$501,Einsätze!$B$2:$B$501,$A32))</f>
        <v/>
      </c>
      <c r="I32" s="30">
        <f>IF($A32="","",SUMIFS(Einsätze!$F$2:$F$501,Einsätze!$B$2:$B$501,$A32))</f>
        <v/>
      </c>
      <c r="J32" s="30">
        <f>IF(OR($A32="",N($H32)=0),"",ROUND(N($G32)/N($H32),2))</f>
        <v/>
      </c>
      <c r="K32" s="30">
        <f>IF($A32="","",ROUND(N(Maschinen!$H32)*Vorgaben!$C$6,2))</f>
        <v/>
      </c>
      <c r="L32" s="30">
        <f>IF(OR($A32="",N($H32)=0),"",ROUND(N(Maschinen!$I32)/N($H32),2))</f>
        <v/>
      </c>
      <c r="M32" s="30">
        <f>IF(OR($A32="",N($H32)=0),"",ROUND(N($J32)+N($K32)+N($L32),2))</f>
        <v/>
      </c>
      <c r="N32" s="30">
        <f>IF($A32="","",ROUND(N($G32)+N($K32)*N($H32)+N(Maschinen!$I32),2))</f>
        <v/>
      </c>
      <c r="O32" s="30">
        <f>IF(OR($A32="",N($I32)=0),"",ROUND(N($N32)/N($I32),2))</f>
        <v/>
      </c>
      <c r="P32" s="30">
        <f>IF(OR($A32="",Maschinen!$J32=""),"",N(Maschinen!$J32))</f>
        <v/>
      </c>
      <c r="Q32" s="30">
        <f>IF(OR($A32="",$P32=""),"",IF(Maschinen!$K32="€/ha",IF(N($O32)=0,"",ROUND(N($P32)-N($O32),2)),IF(N($M32)=0,"",ROUND(N($P32)-N($M32),2))))</f>
        <v/>
      </c>
      <c r="R32" s="10">
        <f>IF(OR($A32="",$Q32=""),"",IF(N($Q32)&gt;0,"eigen günstiger",IF(N($Q32)&lt;0,"Ring günstiger","gleich")))</f>
        <v/>
      </c>
    </row>
    <row r="33">
      <c r="A33" s="10">
        <f>IF(Maschinen!$B33="","",Maschinen!$B33)</f>
        <v/>
      </c>
      <c r="B33" s="30">
        <f>IF($A33="","",N(Maschinen!$D33))</f>
        <v/>
      </c>
      <c r="C33" s="30">
        <f>IF($A33="","",IF(Maschinen!$G33="",ROUND(N(Maschinen!$D33)*Vorgaben!$C$8,2),N(Maschinen!$G33)))</f>
        <v/>
      </c>
      <c r="D33" s="30">
        <f>IF(OR($A33="",N(Maschinen!$F33)=0),"",ROUND((N($B33)-N($C33))/N(Maschinen!$F33),2))</f>
        <v/>
      </c>
      <c r="E33" s="30">
        <f>IF($A33="","",ROUND((N($B33)+N($C33))/2*Vorgaben!$C$5,2))</f>
        <v/>
      </c>
      <c r="F33" s="30">
        <f>IF($A33="","",ROUND(N($B33)*Vorgaben!$C$7,2))</f>
        <v/>
      </c>
      <c r="G33" s="30">
        <f>IF($A33="","",ROUND(N($D33)+N($E33)+N($F33),2))</f>
        <v/>
      </c>
      <c r="H33" s="32">
        <f>IF($A33="","",SUMIFS(Einsätze!$E$2:$E$501,Einsätze!$B$2:$B$501,$A33))</f>
        <v/>
      </c>
      <c r="I33" s="30">
        <f>IF($A33="","",SUMIFS(Einsätze!$F$2:$F$501,Einsätze!$B$2:$B$501,$A33))</f>
        <v/>
      </c>
      <c r="J33" s="30">
        <f>IF(OR($A33="",N($H33)=0),"",ROUND(N($G33)/N($H33),2))</f>
        <v/>
      </c>
      <c r="K33" s="30">
        <f>IF($A33="","",ROUND(N(Maschinen!$H33)*Vorgaben!$C$6,2))</f>
        <v/>
      </c>
      <c r="L33" s="30">
        <f>IF(OR($A33="",N($H33)=0),"",ROUND(N(Maschinen!$I33)/N($H33),2))</f>
        <v/>
      </c>
      <c r="M33" s="30">
        <f>IF(OR($A33="",N($H33)=0),"",ROUND(N($J33)+N($K33)+N($L33),2))</f>
        <v/>
      </c>
      <c r="N33" s="30">
        <f>IF($A33="","",ROUND(N($G33)+N($K33)*N($H33)+N(Maschinen!$I33),2))</f>
        <v/>
      </c>
      <c r="O33" s="30">
        <f>IF(OR($A33="",N($I33)=0),"",ROUND(N($N33)/N($I33),2))</f>
        <v/>
      </c>
      <c r="P33" s="30">
        <f>IF(OR($A33="",Maschinen!$J33=""),"",N(Maschinen!$J33))</f>
        <v/>
      </c>
      <c r="Q33" s="30">
        <f>IF(OR($A33="",$P33=""),"",IF(Maschinen!$K33="€/ha",IF(N($O33)=0,"",ROUND(N($P33)-N($O33),2)),IF(N($M33)=0,"",ROUND(N($P33)-N($M33),2))))</f>
        <v/>
      </c>
      <c r="R33" s="10">
        <f>IF(OR($A33="",$Q33=""),"",IF(N($Q33)&gt;0,"eigen günstiger",IF(N($Q33)&lt;0,"Ring günstiger","gleich")))</f>
        <v/>
      </c>
    </row>
    <row r="34">
      <c r="A34" s="10">
        <f>IF(Maschinen!$B34="","",Maschinen!$B34)</f>
        <v/>
      </c>
      <c r="B34" s="30">
        <f>IF($A34="","",N(Maschinen!$D34))</f>
        <v/>
      </c>
      <c r="C34" s="30">
        <f>IF($A34="","",IF(Maschinen!$G34="",ROUND(N(Maschinen!$D34)*Vorgaben!$C$8,2),N(Maschinen!$G34)))</f>
        <v/>
      </c>
      <c r="D34" s="30">
        <f>IF(OR($A34="",N(Maschinen!$F34)=0),"",ROUND((N($B34)-N($C34))/N(Maschinen!$F34),2))</f>
        <v/>
      </c>
      <c r="E34" s="30">
        <f>IF($A34="","",ROUND((N($B34)+N($C34))/2*Vorgaben!$C$5,2))</f>
        <v/>
      </c>
      <c r="F34" s="30">
        <f>IF($A34="","",ROUND(N($B34)*Vorgaben!$C$7,2))</f>
        <v/>
      </c>
      <c r="G34" s="30">
        <f>IF($A34="","",ROUND(N($D34)+N($E34)+N($F34),2))</f>
        <v/>
      </c>
      <c r="H34" s="32">
        <f>IF($A34="","",SUMIFS(Einsätze!$E$2:$E$501,Einsätze!$B$2:$B$501,$A34))</f>
        <v/>
      </c>
      <c r="I34" s="30">
        <f>IF($A34="","",SUMIFS(Einsätze!$F$2:$F$501,Einsätze!$B$2:$B$501,$A34))</f>
        <v/>
      </c>
      <c r="J34" s="30">
        <f>IF(OR($A34="",N($H34)=0),"",ROUND(N($G34)/N($H34),2))</f>
        <v/>
      </c>
      <c r="K34" s="30">
        <f>IF($A34="","",ROUND(N(Maschinen!$H34)*Vorgaben!$C$6,2))</f>
        <v/>
      </c>
      <c r="L34" s="30">
        <f>IF(OR($A34="",N($H34)=0),"",ROUND(N(Maschinen!$I34)/N($H34),2))</f>
        <v/>
      </c>
      <c r="M34" s="30">
        <f>IF(OR($A34="",N($H34)=0),"",ROUND(N($J34)+N($K34)+N($L34),2))</f>
        <v/>
      </c>
      <c r="N34" s="30">
        <f>IF($A34="","",ROUND(N($G34)+N($K34)*N($H34)+N(Maschinen!$I34),2))</f>
        <v/>
      </c>
      <c r="O34" s="30">
        <f>IF(OR($A34="",N($I34)=0),"",ROUND(N($N34)/N($I34),2))</f>
        <v/>
      </c>
      <c r="P34" s="30">
        <f>IF(OR($A34="",Maschinen!$J34=""),"",N(Maschinen!$J34))</f>
        <v/>
      </c>
      <c r="Q34" s="30">
        <f>IF(OR($A34="",$P34=""),"",IF(Maschinen!$K34="€/ha",IF(N($O34)=0,"",ROUND(N($P34)-N($O34),2)),IF(N($M34)=0,"",ROUND(N($P34)-N($M34),2))))</f>
        <v/>
      </c>
      <c r="R34" s="10">
        <f>IF(OR($A34="",$Q34=""),"",IF(N($Q34)&gt;0,"eigen günstiger",IF(N($Q34)&lt;0,"Ring günstiger","gleich")))</f>
        <v/>
      </c>
    </row>
    <row r="35">
      <c r="A35" s="10">
        <f>IF(Maschinen!$B35="","",Maschinen!$B35)</f>
        <v/>
      </c>
      <c r="B35" s="30">
        <f>IF($A35="","",N(Maschinen!$D35))</f>
        <v/>
      </c>
      <c r="C35" s="30">
        <f>IF($A35="","",IF(Maschinen!$G35="",ROUND(N(Maschinen!$D35)*Vorgaben!$C$8,2),N(Maschinen!$G35)))</f>
        <v/>
      </c>
      <c r="D35" s="30">
        <f>IF(OR($A35="",N(Maschinen!$F35)=0),"",ROUND((N($B35)-N($C35))/N(Maschinen!$F35),2))</f>
        <v/>
      </c>
      <c r="E35" s="30">
        <f>IF($A35="","",ROUND((N($B35)+N($C35))/2*Vorgaben!$C$5,2))</f>
        <v/>
      </c>
      <c r="F35" s="30">
        <f>IF($A35="","",ROUND(N($B35)*Vorgaben!$C$7,2))</f>
        <v/>
      </c>
      <c r="G35" s="30">
        <f>IF($A35="","",ROUND(N($D35)+N($E35)+N($F35),2))</f>
        <v/>
      </c>
      <c r="H35" s="32">
        <f>IF($A35="","",SUMIFS(Einsätze!$E$2:$E$501,Einsätze!$B$2:$B$501,$A35))</f>
        <v/>
      </c>
      <c r="I35" s="30">
        <f>IF($A35="","",SUMIFS(Einsätze!$F$2:$F$501,Einsätze!$B$2:$B$501,$A35))</f>
        <v/>
      </c>
      <c r="J35" s="30">
        <f>IF(OR($A35="",N($H35)=0),"",ROUND(N($G35)/N($H35),2))</f>
        <v/>
      </c>
      <c r="K35" s="30">
        <f>IF($A35="","",ROUND(N(Maschinen!$H35)*Vorgaben!$C$6,2))</f>
        <v/>
      </c>
      <c r="L35" s="30">
        <f>IF(OR($A35="",N($H35)=0),"",ROUND(N(Maschinen!$I35)/N($H35),2))</f>
        <v/>
      </c>
      <c r="M35" s="30">
        <f>IF(OR($A35="",N($H35)=0),"",ROUND(N($J35)+N($K35)+N($L35),2))</f>
        <v/>
      </c>
      <c r="N35" s="30">
        <f>IF($A35="","",ROUND(N($G35)+N($K35)*N($H35)+N(Maschinen!$I35),2))</f>
        <v/>
      </c>
      <c r="O35" s="30">
        <f>IF(OR($A35="",N($I35)=0),"",ROUND(N($N35)/N($I35),2))</f>
        <v/>
      </c>
      <c r="P35" s="30">
        <f>IF(OR($A35="",Maschinen!$J35=""),"",N(Maschinen!$J35))</f>
        <v/>
      </c>
      <c r="Q35" s="30">
        <f>IF(OR($A35="",$P35=""),"",IF(Maschinen!$K35="€/ha",IF(N($O35)=0,"",ROUND(N($P35)-N($O35),2)),IF(N($M35)=0,"",ROUND(N($P35)-N($M35),2))))</f>
        <v/>
      </c>
      <c r="R35" s="10">
        <f>IF(OR($A35="",$Q35=""),"",IF(N($Q35)&gt;0,"eigen günstiger",IF(N($Q35)&lt;0,"Ring günstiger","gleich")))</f>
        <v/>
      </c>
    </row>
    <row r="36">
      <c r="A36" s="10">
        <f>IF(Maschinen!$B36="","",Maschinen!$B36)</f>
        <v/>
      </c>
      <c r="B36" s="30">
        <f>IF($A36="","",N(Maschinen!$D36))</f>
        <v/>
      </c>
      <c r="C36" s="30">
        <f>IF($A36="","",IF(Maschinen!$G36="",ROUND(N(Maschinen!$D36)*Vorgaben!$C$8,2),N(Maschinen!$G36)))</f>
        <v/>
      </c>
      <c r="D36" s="30">
        <f>IF(OR($A36="",N(Maschinen!$F36)=0),"",ROUND((N($B36)-N($C36))/N(Maschinen!$F36),2))</f>
        <v/>
      </c>
      <c r="E36" s="30">
        <f>IF($A36="","",ROUND((N($B36)+N($C36))/2*Vorgaben!$C$5,2))</f>
        <v/>
      </c>
      <c r="F36" s="30">
        <f>IF($A36="","",ROUND(N($B36)*Vorgaben!$C$7,2))</f>
        <v/>
      </c>
      <c r="G36" s="30">
        <f>IF($A36="","",ROUND(N($D36)+N($E36)+N($F36),2))</f>
        <v/>
      </c>
      <c r="H36" s="32">
        <f>IF($A36="","",SUMIFS(Einsätze!$E$2:$E$501,Einsätze!$B$2:$B$501,$A36))</f>
        <v/>
      </c>
      <c r="I36" s="30">
        <f>IF($A36="","",SUMIFS(Einsätze!$F$2:$F$501,Einsätze!$B$2:$B$501,$A36))</f>
        <v/>
      </c>
      <c r="J36" s="30">
        <f>IF(OR($A36="",N($H36)=0),"",ROUND(N($G36)/N($H36),2))</f>
        <v/>
      </c>
      <c r="K36" s="30">
        <f>IF($A36="","",ROUND(N(Maschinen!$H36)*Vorgaben!$C$6,2))</f>
        <v/>
      </c>
      <c r="L36" s="30">
        <f>IF(OR($A36="",N($H36)=0),"",ROUND(N(Maschinen!$I36)/N($H36),2))</f>
        <v/>
      </c>
      <c r="M36" s="30">
        <f>IF(OR($A36="",N($H36)=0),"",ROUND(N($J36)+N($K36)+N($L36),2))</f>
        <v/>
      </c>
      <c r="N36" s="30">
        <f>IF($A36="","",ROUND(N($G36)+N($K36)*N($H36)+N(Maschinen!$I36),2))</f>
        <v/>
      </c>
      <c r="O36" s="30">
        <f>IF(OR($A36="",N($I36)=0),"",ROUND(N($N36)/N($I36),2))</f>
        <v/>
      </c>
      <c r="P36" s="30">
        <f>IF(OR($A36="",Maschinen!$J36=""),"",N(Maschinen!$J36))</f>
        <v/>
      </c>
      <c r="Q36" s="30">
        <f>IF(OR($A36="",$P36=""),"",IF(Maschinen!$K36="€/ha",IF(N($O36)=0,"",ROUND(N($P36)-N($O36),2)),IF(N($M36)=0,"",ROUND(N($P36)-N($M36),2))))</f>
        <v/>
      </c>
      <c r="R36" s="10">
        <f>IF(OR($A36="",$Q36=""),"",IF(N($Q36)&gt;0,"eigen günstiger",IF(N($Q36)&lt;0,"Ring günstiger","gleich")))</f>
        <v/>
      </c>
    </row>
    <row r="37">
      <c r="A37" s="10">
        <f>IF(Maschinen!$B37="","",Maschinen!$B37)</f>
        <v/>
      </c>
      <c r="B37" s="30">
        <f>IF($A37="","",N(Maschinen!$D37))</f>
        <v/>
      </c>
      <c r="C37" s="30">
        <f>IF($A37="","",IF(Maschinen!$G37="",ROUND(N(Maschinen!$D37)*Vorgaben!$C$8,2),N(Maschinen!$G37)))</f>
        <v/>
      </c>
      <c r="D37" s="30">
        <f>IF(OR($A37="",N(Maschinen!$F37)=0),"",ROUND((N($B37)-N($C37))/N(Maschinen!$F37),2))</f>
        <v/>
      </c>
      <c r="E37" s="30">
        <f>IF($A37="","",ROUND((N($B37)+N($C37))/2*Vorgaben!$C$5,2))</f>
        <v/>
      </c>
      <c r="F37" s="30">
        <f>IF($A37="","",ROUND(N($B37)*Vorgaben!$C$7,2))</f>
        <v/>
      </c>
      <c r="G37" s="30">
        <f>IF($A37="","",ROUND(N($D37)+N($E37)+N($F37),2))</f>
        <v/>
      </c>
      <c r="H37" s="32">
        <f>IF($A37="","",SUMIFS(Einsätze!$E$2:$E$501,Einsätze!$B$2:$B$501,$A37))</f>
        <v/>
      </c>
      <c r="I37" s="30">
        <f>IF($A37="","",SUMIFS(Einsätze!$F$2:$F$501,Einsätze!$B$2:$B$501,$A37))</f>
        <v/>
      </c>
      <c r="J37" s="30">
        <f>IF(OR($A37="",N($H37)=0),"",ROUND(N($G37)/N($H37),2))</f>
        <v/>
      </c>
      <c r="K37" s="30">
        <f>IF($A37="","",ROUND(N(Maschinen!$H37)*Vorgaben!$C$6,2))</f>
        <v/>
      </c>
      <c r="L37" s="30">
        <f>IF(OR($A37="",N($H37)=0),"",ROUND(N(Maschinen!$I37)/N($H37),2))</f>
        <v/>
      </c>
      <c r="M37" s="30">
        <f>IF(OR($A37="",N($H37)=0),"",ROUND(N($J37)+N($K37)+N($L37),2))</f>
        <v/>
      </c>
      <c r="N37" s="30">
        <f>IF($A37="","",ROUND(N($G37)+N($K37)*N($H37)+N(Maschinen!$I37),2))</f>
        <v/>
      </c>
      <c r="O37" s="30">
        <f>IF(OR($A37="",N($I37)=0),"",ROUND(N($N37)/N($I37),2))</f>
        <v/>
      </c>
      <c r="P37" s="30">
        <f>IF(OR($A37="",Maschinen!$J37=""),"",N(Maschinen!$J37))</f>
        <v/>
      </c>
      <c r="Q37" s="30">
        <f>IF(OR($A37="",$P37=""),"",IF(Maschinen!$K37="€/ha",IF(N($O37)=0,"",ROUND(N($P37)-N($O37),2)),IF(N($M37)=0,"",ROUND(N($P37)-N($M37),2))))</f>
        <v/>
      </c>
      <c r="R37" s="10">
        <f>IF(OR($A37="",$Q37=""),"",IF(N($Q37)&gt;0,"eigen günstiger",IF(N($Q37)&lt;0,"Ring günstiger","gleich")))</f>
        <v/>
      </c>
    </row>
    <row r="38">
      <c r="A38" s="10">
        <f>IF(Maschinen!$B38="","",Maschinen!$B38)</f>
        <v/>
      </c>
      <c r="B38" s="30">
        <f>IF($A38="","",N(Maschinen!$D38))</f>
        <v/>
      </c>
      <c r="C38" s="30">
        <f>IF($A38="","",IF(Maschinen!$G38="",ROUND(N(Maschinen!$D38)*Vorgaben!$C$8,2),N(Maschinen!$G38)))</f>
        <v/>
      </c>
      <c r="D38" s="30">
        <f>IF(OR($A38="",N(Maschinen!$F38)=0),"",ROUND((N($B38)-N($C38))/N(Maschinen!$F38),2))</f>
        <v/>
      </c>
      <c r="E38" s="30">
        <f>IF($A38="","",ROUND((N($B38)+N($C38))/2*Vorgaben!$C$5,2))</f>
        <v/>
      </c>
      <c r="F38" s="30">
        <f>IF($A38="","",ROUND(N($B38)*Vorgaben!$C$7,2))</f>
        <v/>
      </c>
      <c r="G38" s="30">
        <f>IF($A38="","",ROUND(N($D38)+N($E38)+N($F38),2))</f>
        <v/>
      </c>
      <c r="H38" s="32">
        <f>IF($A38="","",SUMIFS(Einsätze!$E$2:$E$501,Einsätze!$B$2:$B$501,$A38))</f>
        <v/>
      </c>
      <c r="I38" s="30">
        <f>IF($A38="","",SUMIFS(Einsätze!$F$2:$F$501,Einsätze!$B$2:$B$501,$A38))</f>
        <v/>
      </c>
      <c r="J38" s="30">
        <f>IF(OR($A38="",N($H38)=0),"",ROUND(N($G38)/N($H38),2))</f>
        <v/>
      </c>
      <c r="K38" s="30">
        <f>IF($A38="","",ROUND(N(Maschinen!$H38)*Vorgaben!$C$6,2))</f>
        <v/>
      </c>
      <c r="L38" s="30">
        <f>IF(OR($A38="",N($H38)=0),"",ROUND(N(Maschinen!$I38)/N($H38),2))</f>
        <v/>
      </c>
      <c r="M38" s="30">
        <f>IF(OR($A38="",N($H38)=0),"",ROUND(N($J38)+N($K38)+N($L38),2))</f>
        <v/>
      </c>
      <c r="N38" s="30">
        <f>IF($A38="","",ROUND(N($G38)+N($K38)*N($H38)+N(Maschinen!$I38),2))</f>
        <v/>
      </c>
      <c r="O38" s="30">
        <f>IF(OR($A38="",N($I38)=0),"",ROUND(N($N38)/N($I38),2))</f>
        <v/>
      </c>
      <c r="P38" s="30">
        <f>IF(OR($A38="",Maschinen!$J38=""),"",N(Maschinen!$J38))</f>
        <v/>
      </c>
      <c r="Q38" s="30">
        <f>IF(OR($A38="",$P38=""),"",IF(Maschinen!$K38="€/ha",IF(N($O38)=0,"",ROUND(N($P38)-N($O38),2)),IF(N($M38)=0,"",ROUND(N($P38)-N($M38),2))))</f>
        <v/>
      </c>
      <c r="R38" s="10">
        <f>IF(OR($A38="",$Q38=""),"",IF(N($Q38)&gt;0,"eigen günstiger",IF(N($Q38)&lt;0,"Ring günstiger","gleich")))</f>
        <v/>
      </c>
    </row>
    <row r="39">
      <c r="A39" s="10">
        <f>IF(Maschinen!$B39="","",Maschinen!$B39)</f>
        <v/>
      </c>
      <c r="B39" s="30">
        <f>IF($A39="","",N(Maschinen!$D39))</f>
        <v/>
      </c>
      <c r="C39" s="30">
        <f>IF($A39="","",IF(Maschinen!$G39="",ROUND(N(Maschinen!$D39)*Vorgaben!$C$8,2),N(Maschinen!$G39)))</f>
        <v/>
      </c>
      <c r="D39" s="30">
        <f>IF(OR($A39="",N(Maschinen!$F39)=0),"",ROUND((N($B39)-N($C39))/N(Maschinen!$F39),2))</f>
        <v/>
      </c>
      <c r="E39" s="30">
        <f>IF($A39="","",ROUND((N($B39)+N($C39))/2*Vorgaben!$C$5,2))</f>
        <v/>
      </c>
      <c r="F39" s="30">
        <f>IF($A39="","",ROUND(N($B39)*Vorgaben!$C$7,2))</f>
        <v/>
      </c>
      <c r="G39" s="30">
        <f>IF($A39="","",ROUND(N($D39)+N($E39)+N($F39),2))</f>
        <v/>
      </c>
      <c r="H39" s="32">
        <f>IF($A39="","",SUMIFS(Einsätze!$E$2:$E$501,Einsätze!$B$2:$B$501,$A39))</f>
        <v/>
      </c>
      <c r="I39" s="30">
        <f>IF($A39="","",SUMIFS(Einsätze!$F$2:$F$501,Einsätze!$B$2:$B$501,$A39))</f>
        <v/>
      </c>
      <c r="J39" s="30">
        <f>IF(OR($A39="",N($H39)=0),"",ROUND(N($G39)/N($H39),2))</f>
        <v/>
      </c>
      <c r="K39" s="30">
        <f>IF($A39="","",ROUND(N(Maschinen!$H39)*Vorgaben!$C$6,2))</f>
        <v/>
      </c>
      <c r="L39" s="30">
        <f>IF(OR($A39="",N($H39)=0),"",ROUND(N(Maschinen!$I39)/N($H39),2))</f>
        <v/>
      </c>
      <c r="M39" s="30">
        <f>IF(OR($A39="",N($H39)=0),"",ROUND(N($J39)+N($K39)+N($L39),2))</f>
        <v/>
      </c>
      <c r="N39" s="30">
        <f>IF($A39="","",ROUND(N($G39)+N($K39)*N($H39)+N(Maschinen!$I39),2))</f>
        <v/>
      </c>
      <c r="O39" s="30">
        <f>IF(OR($A39="",N($I39)=0),"",ROUND(N($N39)/N($I39),2))</f>
        <v/>
      </c>
      <c r="P39" s="30">
        <f>IF(OR($A39="",Maschinen!$J39=""),"",N(Maschinen!$J39))</f>
        <v/>
      </c>
      <c r="Q39" s="30">
        <f>IF(OR($A39="",$P39=""),"",IF(Maschinen!$K39="€/ha",IF(N($O39)=0,"",ROUND(N($P39)-N($O39),2)),IF(N($M39)=0,"",ROUND(N($P39)-N($M39),2))))</f>
        <v/>
      </c>
      <c r="R39" s="10">
        <f>IF(OR($A39="",$Q39=""),"",IF(N($Q39)&gt;0,"eigen günstiger",IF(N($Q39)&lt;0,"Ring günstiger","gleich")))</f>
        <v/>
      </c>
    </row>
    <row r="40">
      <c r="A40" s="10">
        <f>IF(Maschinen!$B40="","",Maschinen!$B40)</f>
        <v/>
      </c>
      <c r="B40" s="30">
        <f>IF($A40="","",N(Maschinen!$D40))</f>
        <v/>
      </c>
      <c r="C40" s="30">
        <f>IF($A40="","",IF(Maschinen!$G40="",ROUND(N(Maschinen!$D40)*Vorgaben!$C$8,2),N(Maschinen!$G40)))</f>
        <v/>
      </c>
      <c r="D40" s="30">
        <f>IF(OR($A40="",N(Maschinen!$F40)=0),"",ROUND((N($B40)-N($C40))/N(Maschinen!$F40),2))</f>
        <v/>
      </c>
      <c r="E40" s="30">
        <f>IF($A40="","",ROUND((N($B40)+N($C40))/2*Vorgaben!$C$5,2))</f>
        <v/>
      </c>
      <c r="F40" s="30">
        <f>IF($A40="","",ROUND(N($B40)*Vorgaben!$C$7,2))</f>
        <v/>
      </c>
      <c r="G40" s="30">
        <f>IF($A40="","",ROUND(N($D40)+N($E40)+N($F40),2))</f>
        <v/>
      </c>
      <c r="H40" s="32">
        <f>IF($A40="","",SUMIFS(Einsätze!$E$2:$E$501,Einsätze!$B$2:$B$501,$A40))</f>
        <v/>
      </c>
      <c r="I40" s="30">
        <f>IF($A40="","",SUMIFS(Einsätze!$F$2:$F$501,Einsätze!$B$2:$B$501,$A40))</f>
        <v/>
      </c>
      <c r="J40" s="30">
        <f>IF(OR($A40="",N($H40)=0),"",ROUND(N($G40)/N($H40),2))</f>
        <v/>
      </c>
      <c r="K40" s="30">
        <f>IF($A40="","",ROUND(N(Maschinen!$H40)*Vorgaben!$C$6,2))</f>
        <v/>
      </c>
      <c r="L40" s="30">
        <f>IF(OR($A40="",N($H40)=0),"",ROUND(N(Maschinen!$I40)/N($H40),2))</f>
        <v/>
      </c>
      <c r="M40" s="30">
        <f>IF(OR($A40="",N($H40)=0),"",ROUND(N($J40)+N($K40)+N($L40),2))</f>
        <v/>
      </c>
      <c r="N40" s="30">
        <f>IF($A40="","",ROUND(N($G40)+N($K40)*N($H40)+N(Maschinen!$I40),2))</f>
        <v/>
      </c>
      <c r="O40" s="30">
        <f>IF(OR($A40="",N($I40)=0),"",ROUND(N($N40)/N($I40),2))</f>
        <v/>
      </c>
      <c r="P40" s="30">
        <f>IF(OR($A40="",Maschinen!$J40=""),"",N(Maschinen!$J40))</f>
        <v/>
      </c>
      <c r="Q40" s="30">
        <f>IF(OR($A40="",$P40=""),"",IF(Maschinen!$K40="€/ha",IF(N($O40)=0,"",ROUND(N($P40)-N($O40),2)),IF(N($M40)=0,"",ROUND(N($P40)-N($M40),2))))</f>
        <v/>
      </c>
      <c r="R40" s="10">
        <f>IF(OR($A40="",$Q40=""),"",IF(N($Q40)&gt;0,"eigen günstiger",IF(N($Q40)&lt;0,"Ring günstiger","gleich")))</f>
        <v/>
      </c>
    </row>
    <row r="41">
      <c r="A41" s="10">
        <f>IF(Maschinen!$B41="","",Maschinen!$B41)</f>
        <v/>
      </c>
      <c r="B41" s="30">
        <f>IF($A41="","",N(Maschinen!$D41))</f>
        <v/>
      </c>
      <c r="C41" s="30">
        <f>IF($A41="","",IF(Maschinen!$G41="",ROUND(N(Maschinen!$D41)*Vorgaben!$C$8,2),N(Maschinen!$G41)))</f>
        <v/>
      </c>
      <c r="D41" s="30">
        <f>IF(OR($A41="",N(Maschinen!$F41)=0),"",ROUND((N($B41)-N($C41))/N(Maschinen!$F41),2))</f>
        <v/>
      </c>
      <c r="E41" s="30">
        <f>IF($A41="","",ROUND((N($B41)+N($C41))/2*Vorgaben!$C$5,2))</f>
        <v/>
      </c>
      <c r="F41" s="30">
        <f>IF($A41="","",ROUND(N($B41)*Vorgaben!$C$7,2))</f>
        <v/>
      </c>
      <c r="G41" s="30">
        <f>IF($A41="","",ROUND(N($D41)+N($E41)+N($F41),2))</f>
        <v/>
      </c>
      <c r="H41" s="32">
        <f>IF($A41="","",SUMIFS(Einsätze!$E$2:$E$501,Einsätze!$B$2:$B$501,$A41))</f>
        <v/>
      </c>
      <c r="I41" s="30">
        <f>IF($A41="","",SUMIFS(Einsätze!$F$2:$F$501,Einsätze!$B$2:$B$501,$A41))</f>
        <v/>
      </c>
      <c r="J41" s="30">
        <f>IF(OR($A41="",N($H41)=0),"",ROUND(N($G41)/N($H41),2))</f>
        <v/>
      </c>
      <c r="K41" s="30">
        <f>IF($A41="","",ROUND(N(Maschinen!$H41)*Vorgaben!$C$6,2))</f>
        <v/>
      </c>
      <c r="L41" s="30">
        <f>IF(OR($A41="",N($H41)=0),"",ROUND(N(Maschinen!$I41)/N($H41),2))</f>
        <v/>
      </c>
      <c r="M41" s="30">
        <f>IF(OR($A41="",N($H41)=0),"",ROUND(N($J41)+N($K41)+N($L41),2))</f>
        <v/>
      </c>
      <c r="N41" s="30">
        <f>IF($A41="","",ROUND(N($G41)+N($K41)*N($H41)+N(Maschinen!$I41),2))</f>
        <v/>
      </c>
      <c r="O41" s="30">
        <f>IF(OR($A41="",N($I41)=0),"",ROUND(N($N41)/N($I41),2))</f>
        <v/>
      </c>
      <c r="P41" s="30">
        <f>IF(OR($A41="",Maschinen!$J41=""),"",N(Maschinen!$J41))</f>
        <v/>
      </c>
      <c r="Q41" s="30">
        <f>IF(OR($A41="",$P41=""),"",IF(Maschinen!$K41="€/ha",IF(N($O41)=0,"",ROUND(N($P41)-N($O41),2)),IF(N($M41)=0,"",ROUND(N($P41)-N($M41),2))))</f>
        <v/>
      </c>
      <c r="R41" s="10">
        <f>IF(OR($A41="",$Q41=""),"",IF(N($Q41)&gt;0,"eigen günstiger",IF(N($Q41)&lt;0,"Ring günstiger","gleich")))</f>
        <v/>
      </c>
    </row>
    <row r="42">
      <c r="A42" s="10">
        <f>IF(Maschinen!$B42="","",Maschinen!$B42)</f>
        <v/>
      </c>
      <c r="B42" s="30">
        <f>IF($A42="","",N(Maschinen!$D42))</f>
        <v/>
      </c>
      <c r="C42" s="30">
        <f>IF($A42="","",IF(Maschinen!$G42="",ROUND(N(Maschinen!$D42)*Vorgaben!$C$8,2),N(Maschinen!$G42)))</f>
        <v/>
      </c>
      <c r="D42" s="30">
        <f>IF(OR($A42="",N(Maschinen!$F42)=0),"",ROUND((N($B42)-N($C42))/N(Maschinen!$F42),2))</f>
        <v/>
      </c>
      <c r="E42" s="30">
        <f>IF($A42="","",ROUND((N($B42)+N($C42))/2*Vorgaben!$C$5,2))</f>
        <v/>
      </c>
      <c r="F42" s="30">
        <f>IF($A42="","",ROUND(N($B42)*Vorgaben!$C$7,2))</f>
        <v/>
      </c>
      <c r="G42" s="30">
        <f>IF($A42="","",ROUND(N($D42)+N($E42)+N($F42),2))</f>
        <v/>
      </c>
      <c r="H42" s="32">
        <f>IF($A42="","",SUMIFS(Einsätze!$E$2:$E$501,Einsätze!$B$2:$B$501,$A42))</f>
        <v/>
      </c>
      <c r="I42" s="30">
        <f>IF($A42="","",SUMIFS(Einsätze!$F$2:$F$501,Einsätze!$B$2:$B$501,$A42))</f>
        <v/>
      </c>
      <c r="J42" s="30">
        <f>IF(OR($A42="",N($H42)=0),"",ROUND(N($G42)/N($H42),2))</f>
        <v/>
      </c>
      <c r="K42" s="30">
        <f>IF($A42="","",ROUND(N(Maschinen!$H42)*Vorgaben!$C$6,2))</f>
        <v/>
      </c>
      <c r="L42" s="30">
        <f>IF(OR($A42="",N($H42)=0),"",ROUND(N(Maschinen!$I42)/N($H42),2))</f>
        <v/>
      </c>
      <c r="M42" s="30">
        <f>IF(OR($A42="",N($H42)=0),"",ROUND(N($J42)+N($K42)+N($L42),2))</f>
        <v/>
      </c>
      <c r="N42" s="30">
        <f>IF($A42="","",ROUND(N($G42)+N($K42)*N($H42)+N(Maschinen!$I42),2))</f>
        <v/>
      </c>
      <c r="O42" s="30">
        <f>IF(OR($A42="",N($I42)=0),"",ROUND(N($N42)/N($I42),2))</f>
        <v/>
      </c>
      <c r="P42" s="30">
        <f>IF(OR($A42="",Maschinen!$J42=""),"",N(Maschinen!$J42))</f>
        <v/>
      </c>
      <c r="Q42" s="30">
        <f>IF(OR($A42="",$P42=""),"",IF(Maschinen!$K42="€/ha",IF(N($O42)=0,"",ROUND(N($P42)-N($O42),2)),IF(N($M42)=0,"",ROUND(N($P42)-N($M42),2))))</f>
        <v/>
      </c>
      <c r="R42" s="10">
        <f>IF(OR($A42="",$Q42=""),"",IF(N($Q42)&gt;0,"eigen günstiger",IF(N($Q42)&lt;0,"Ring günstiger","gleich")))</f>
        <v/>
      </c>
    </row>
    <row r="43">
      <c r="A43" s="10">
        <f>IF(Maschinen!$B43="","",Maschinen!$B43)</f>
        <v/>
      </c>
      <c r="B43" s="30">
        <f>IF($A43="","",N(Maschinen!$D43))</f>
        <v/>
      </c>
      <c r="C43" s="30">
        <f>IF($A43="","",IF(Maschinen!$G43="",ROUND(N(Maschinen!$D43)*Vorgaben!$C$8,2),N(Maschinen!$G43)))</f>
        <v/>
      </c>
      <c r="D43" s="30">
        <f>IF(OR($A43="",N(Maschinen!$F43)=0),"",ROUND((N($B43)-N($C43))/N(Maschinen!$F43),2))</f>
        <v/>
      </c>
      <c r="E43" s="30">
        <f>IF($A43="","",ROUND((N($B43)+N($C43))/2*Vorgaben!$C$5,2))</f>
        <v/>
      </c>
      <c r="F43" s="30">
        <f>IF($A43="","",ROUND(N($B43)*Vorgaben!$C$7,2))</f>
        <v/>
      </c>
      <c r="G43" s="30">
        <f>IF($A43="","",ROUND(N($D43)+N($E43)+N($F43),2))</f>
        <v/>
      </c>
      <c r="H43" s="32">
        <f>IF($A43="","",SUMIFS(Einsätze!$E$2:$E$501,Einsätze!$B$2:$B$501,$A43))</f>
        <v/>
      </c>
      <c r="I43" s="30">
        <f>IF($A43="","",SUMIFS(Einsätze!$F$2:$F$501,Einsätze!$B$2:$B$501,$A43))</f>
        <v/>
      </c>
      <c r="J43" s="30">
        <f>IF(OR($A43="",N($H43)=0),"",ROUND(N($G43)/N($H43),2))</f>
        <v/>
      </c>
      <c r="K43" s="30">
        <f>IF($A43="","",ROUND(N(Maschinen!$H43)*Vorgaben!$C$6,2))</f>
        <v/>
      </c>
      <c r="L43" s="30">
        <f>IF(OR($A43="",N($H43)=0),"",ROUND(N(Maschinen!$I43)/N($H43),2))</f>
        <v/>
      </c>
      <c r="M43" s="30">
        <f>IF(OR($A43="",N($H43)=0),"",ROUND(N($J43)+N($K43)+N($L43),2))</f>
        <v/>
      </c>
      <c r="N43" s="30">
        <f>IF($A43="","",ROUND(N($G43)+N($K43)*N($H43)+N(Maschinen!$I43),2))</f>
        <v/>
      </c>
      <c r="O43" s="30">
        <f>IF(OR($A43="",N($I43)=0),"",ROUND(N($N43)/N($I43),2))</f>
        <v/>
      </c>
      <c r="P43" s="30">
        <f>IF(OR($A43="",Maschinen!$J43=""),"",N(Maschinen!$J43))</f>
        <v/>
      </c>
      <c r="Q43" s="30">
        <f>IF(OR($A43="",$P43=""),"",IF(Maschinen!$K43="€/ha",IF(N($O43)=0,"",ROUND(N($P43)-N($O43),2)),IF(N($M43)=0,"",ROUND(N($P43)-N($M43),2))))</f>
        <v/>
      </c>
      <c r="R43" s="10">
        <f>IF(OR($A43="",$Q43=""),"",IF(N($Q43)&gt;0,"eigen günstiger",IF(N($Q43)&lt;0,"Ring günstiger","gleich")))</f>
        <v/>
      </c>
    </row>
    <row r="44">
      <c r="A44" s="10">
        <f>IF(Maschinen!$B44="","",Maschinen!$B44)</f>
        <v/>
      </c>
      <c r="B44" s="30">
        <f>IF($A44="","",N(Maschinen!$D44))</f>
        <v/>
      </c>
      <c r="C44" s="30">
        <f>IF($A44="","",IF(Maschinen!$G44="",ROUND(N(Maschinen!$D44)*Vorgaben!$C$8,2),N(Maschinen!$G44)))</f>
        <v/>
      </c>
      <c r="D44" s="30">
        <f>IF(OR($A44="",N(Maschinen!$F44)=0),"",ROUND((N($B44)-N($C44))/N(Maschinen!$F44),2))</f>
        <v/>
      </c>
      <c r="E44" s="30">
        <f>IF($A44="","",ROUND((N($B44)+N($C44))/2*Vorgaben!$C$5,2))</f>
        <v/>
      </c>
      <c r="F44" s="30">
        <f>IF($A44="","",ROUND(N($B44)*Vorgaben!$C$7,2))</f>
        <v/>
      </c>
      <c r="G44" s="30">
        <f>IF($A44="","",ROUND(N($D44)+N($E44)+N($F44),2))</f>
        <v/>
      </c>
      <c r="H44" s="32">
        <f>IF($A44="","",SUMIFS(Einsätze!$E$2:$E$501,Einsätze!$B$2:$B$501,$A44))</f>
        <v/>
      </c>
      <c r="I44" s="30">
        <f>IF($A44="","",SUMIFS(Einsätze!$F$2:$F$501,Einsätze!$B$2:$B$501,$A44))</f>
        <v/>
      </c>
      <c r="J44" s="30">
        <f>IF(OR($A44="",N($H44)=0),"",ROUND(N($G44)/N($H44),2))</f>
        <v/>
      </c>
      <c r="K44" s="30">
        <f>IF($A44="","",ROUND(N(Maschinen!$H44)*Vorgaben!$C$6,2))</f>
        <v/>
      </c>
      <c r="L44" s="30">
        <f>IF(OR($A44="",N($H44)=0),"",ROUND(N(Maschinen!$I44)/N($H44),2))</f>
        <v/>
      </c>
      <c r="M44" s="30">
        <f>IF(OR($A44="",N($H44)=0),"",ROUND(N($J44)+N($K44)+N($L44),2))</f>
        <v/>
      </c>
      <c r="N44" s="30">
        <f>IF($A44="","",ROUND(N($G44)+N($K44)*N($H44)+N(Maschinen!$I44),2))</f>
        <v/>
      </c>
      <c r="O44" s="30">
        <f>IF(OR($A44="",N($I44)=0),"",ROUND(N($N44)/N($I44),2))</f>
        <v/>
      </c>
      <c r="P44" s="30">
        <f>IF(OR($A44="",Maschinen!$J44=""),"",N(Maschinen!$J44))</f>
        <v/>
      </c>
      <c r="Q44" s="30">
        <f>IF(OR($A44="",$P44=""),"",IF(Maschinen!$K44="€/ha",IF(N($O44)=0,"",ROUND(N($P44)-N($O44),2)),IF(N($M44)=0,"",ROUND(N($P44)-N($M44),2))))</f>
        <v/>
      </c>
      <c r="R44" s="10">
        <f>IF(OR($A44="",$Q44=""),"",IF(N($Q44)&gt;0,"eigen günstiger",IF(N($Q44)&lt;0,"Ring günstiger","gleich")))</f>
        <v/>
      </c>
    </row>
    <row r="45">
      <c r="A45" s="10">
        <f>IF(Maschinen!$B45="","",Maschinen!$B45)</f>
        <v/>
      </c>
      <c r="B45" s="30">
        <f>IF($A45="","",N(Maschinen!$D45))</f>
        <v/>
      </c>
      <c r="C45" s="30">
        <f>IF($A45="","",IF(Maschinen!$G45="",ROUND(N(Maschinen!$D45)*Vorgaben!$C$8,2),N(Maschinen!$G45)))</f>
        <v/>
      </c>
      <c r="D45" s="30">
        <f>IF(OR($A45="",N(Maschinen!$F45)=0),"",ROUND((N($B45)-N($C45))/N(Maschinen!$F45),2))</f>
        <v/>
      </c>
      <c r="E45" s="30">
        <f>IF($A45="","",ROUND((N($B45)+N($C45))/2*Vorgaben!$C$5,2))</f>
        <v/>
      </c>
      <c r="F45" s="30">
        <f>IF($A45="","",ROUND(N($B45)*Vorgaben!$C$7,2))</f>
        <v/>
      </c>
      <c r="G45" s="30">
        <f>IF($A45="","",ROUND(N($D45)+N($E45)+N($F45),2))</f>
        <v/>
      </c>
      <c r="H45" s="32">
        <f>IF($A45="","",SUMIFS(Einsätze!$E$2:$E$501,Einsätze!$B$2:$B$501,$A45))</f>
        <v/>
      </c>
      <c r="I45" s="30">
        <f>IF($A45="","",SUMIFS(Einsätze!$F$2:$F$501,Einsätze!$B$2:$B$501,$A45))</f>
        <v/>
      </c>
      <c r="J45" s="30">
        <f>IF(OR($A45="",N($H45)=0),"",ROUND(N($G45)/N($H45),2))</f>
        <v/>
      </c>
      <c r="K45" s="30">
        <f>IF($A45="","",ROUND(N(Maschinen!$H45)*Vorgaben!$C$6,2))</f>
        <v/>
      </c>
      <c r="L45" s="30">
        <f>IF(OR($A45="",N($H45)=0),"",ROUND(N(Maschinen!$I45)/N($H45),2))</f>
        <v/>
      </c>
      <c r="M45" s="30">
        <f>IF(OR($A45="",N($H45)=0),"",ROUND(N($J45)+N($K45)+N($L45),2))</f>
        <v/>
      </c>
      <c r="N45" s="30">
        <f>IF($A45="","",ROUND(N($G45)+N($K45)*N($H45)+N(Maschinen!$I45),2))</f>
        <v/>
      </c>
      <c r="O45" s="30">
        <f>IF(OR($A45="",N($I45)=0),"",ROUND(N($N45)/N($I45),2))</f>
        <v/>
      </c>
      <c r="P45" s="30">
        <f>IF(OR($A45="",Maschinen!$J45=""),"",N(Maschinen!$J45))</f>
        <v/>
      </c>
      <c r="Q45" s="30">
        <f>IF(OR($A45="",$P45=""),"",IF(Maschinen!$K45="€/ha",IF(N($O45)=0,"",ROUND(N($P45)-N($O45),2)),IF(N($M45)=0,"",ROUND(N($P45)-N($M45),2))))</f>
        <v/>
      </c>
      <c r="R45" s="10">
        <f>IF(OR($A45="",$Q45=""),"",IF(N($Q45)&gt;0,"eigen günstiger",IF(N($Q45)&lt;0,"Ring günstiger","gleich")))</f>
        <v/>
      </c>
    </row>
    <row r="46">
      <c r="A46" s="10">
        <f>IF(Maschinen!$B46="","",Maschinen!$B46)</f>
        <v/>
      </c>
      <c r="B46" s="30">
        <f>IF($A46="","",N(Maschinen!$D46))</f>
        <v/>
      </c>
      <c r="C46" s="30">
        <f>IF($A46="","",IF(Maschinen!$G46="",ROUND(N(Maschinen!$D46)*Vorgaben!$C$8,2),N(Maschinen!$G46)))</f>
        <v/>
      </c>
      <c r="D46" s="30">
        <f>IF(OR($A46="",N(Maschinen!$F46)=0),"",ROUND((N($B46)-N($C46))/N(Maschinen!$F46),2))</f>
        <v/>
      </c>
      <c r="E46" s="30">
        <f>IF($A46="","",ROUND((N($B46)+N($C46))/2*Vorgaben!$C$5,2))</f>
        <v/>
      </c>
      <c r="F46" s="30">
        <f>IF($A46="","",ROUND(N($B46)*Vorgaben!$C$7,2))</f>
        <v/>
      </c>
      <c r="G46" s="30">
        <f>IF($A46="","",ROUND(N($D46)+N($E46)+N($F46),2))</f>
        <v/>
      </c>
      <c r="H46" s="32">
        <f>IF($A46="","",SUMIFS(Einsätze!$E$2:$E$501,Einsätze!$B$2:$B$501,$A46))</f>
        <v/>
      </c>
      <c r="I46" s="30">
        <f>IF($A46="","",SUMIFS(Einsätze!$F$2:$F$501,Einsätze!$B$2:$B$501,$A46))</f>
        <v/>
      </c>
      <c r="J46" s="30">
        <f>IF(OR($A46="",N($H46)=0),"",ROUND(N($G46)/N($H46),2))</f>
        <v/>
      </c>
      <c r="K46" s="30">
        <f>IF($A46="","",ROUND(N(Maschinen!$H46)*Vorgaben!$C$6,2))</f>
        <v/>
      </c>
      <c r="L46" s="30">
        <f>IF(OR($A46="",N($H46)=0),"",ROUND(N(Maschinen!$I46)/N($H46),2))</f>
        <v/>
      </c>
      <c r="M46" s="30">
        <f>IF(OR($A46="",N($H46)=0),"",ROUND(N($J46)+N($K46)+N($L46),2))</f>
        <v/>
      </c>
      <c r="N46" s="30">
        <f>IF($A46="","",ROUND(N($G46)+N($K46)*N($H46)+N(Maschinen!$I46),2))</f>
        <v/>
      </c>
      <c r="O46" s="30">
        <f>IF(OR($A46="",N($I46)=0),"",ROUND(N($N46)/N($I46),2))</f>
        <v/>
      </c>
      <c r="P46" s="30">
        <f>IF(OR($A46="",Maschinen!$J46=""),"",N(Maschinen!$J46))</f>
        <v/>
      </c>
      <c r="Q46" s="30">
        <f>IF(OR($A46="",$P46=""),"",IF(Maschinen!$K46="€/ha",IF(N($O46)=0,"",ROUND(N($P46)-N($O46),2)),IF(N($M46)=0,"",ROUND(N($P46)-N($M46),2))))</f>
        <v/>
      </c>
      <c r="R46" s="10">
        <f>IF(OR($A46="",$Q46=""),"",IF(N($Q46)&gt;0,"eigen günstiger",IF(N($Q46)&lt;0,"Ring günstiger","gleich")))</f>
        <v/>
      </c>
    </row>
    <row r="47">
      <c r="A47" s="10">
        <f>IF(Maschinen!$B47="","",Maschinen!$B47)</f>
        <v/>
      </c>
      <c r="B47" s="30">
        <f>IF($A47="","",N(Maschinen!$D47))</f>
        <v/>
      </c>
      <c r="C47" s="30">
        <f>IF($A47="","",IF(Maschinen!$G47="",ROUND(N(Maschinen!$D47)*Vorgaben!$C$8,2),N(Maschinen!$G47)))</f>
        <v/>
      </c>
      <c r="D47" s="30">
        <f>IF(OR($A47="",N(Maschinen!$F47)=0),"",ROUND((N($B47)-N($C47))/N(Maschinen!$F47),2))</f>
        <v/>
      </c>
      <c r="E47" s="30">
        <f>IF($A47="","",ROUND((N($B47)+N($C47))/2*Vorgaben!$C$5,2))</f>
        <v/>
      </c>
      <c r="F47" s="30">
        <f>IF($A47="","",ROUND(N($B47)*Vorgaben!$C$7,2))</f>
        <v/>
      </c>
      <c r="G47" s="30">
        <f>IF($A47="","",ROUND(N($D47)+N($E47)+N($F47),2))</f>
        <v/>
      </c>
      <c r="H47" s="32">
        <f>IF($A47="","",SUMIFS(Einsätze!$E$2:$E$501,Einsätze!$B$2:$B$501,$A47))</f>
        <v/>
      </c>
      <c r="I47" s="30">
        <f>IF($A47="","",SUMIFS(Einsätze!$F$2:$F$501,Einsätze!$B$2:$B$501,$A47))</f>
        <v/>
      </c>
      <c r="J47" s="30">
        <f>IF(OR($A47="",N($H47)=0),"",ROUND(N($G47)/N($H47),2))</f>
        <v/>
      </c>
      <c r="K47" s="30">
        <f>IF($A47="","",ROUND(N(Maschinen!$H47)*Vorgaben!$C$6,2))</f>
        <v/>
      </c>
      <c r="L47" s="30">
        <f>IF(OR($A47="",N($H47)=0),"",ROUND(N(Maschinen!$I47)/N($H47),2))</f>
        <v/>
      </c>
      <c r="M47" s="30">
        <f>IF(OR($A47="",N($H47)=0),"",ROUND(N($J47)+N($K47)+N($L47),2))</f>
        <v/>
      </c>
      <c r="N47" s="30">
        <f>IF($A47="","",ROUND(N($G47)+N($K47)*N($H47)+N(Maschinen!$I47),2))</f>
        <v/>
      </c>
      <c r="O47" s="30">
        <f>IF(OR($A47="",N($I47)=0),"",ROUND(N($N47)/N($I47),2))</f>
        <v/>
      </c>
      <c r="P47" s="30">
        <f>IF(OR($A47="",Maschinen!$J47=""),"",N(Maschinen!$J47))</f>
        <v/>
      </c>
      <c r="Q47" s="30">
        <f>IF(OR($A47="",$P47=""),"",IF(Maschinen!$K47="€/ha",IF(N($O47)=0,"",ROUND(N($P47)-N($O47),2)),IF(N($M47)=0,"",ROUND(N($P47)-N($M47),2))))</f>
        <v/>
      </c>
      <c r="R47" s="10">
        <f>IF(OR($A47="",$Q47=""),"",IF(N($Q47)&gt;0,"eigen günstiger",IF(N($Q47)&lt;0,"Ring günstiger","gleich")))</f>
        <v/>
      </c>
    </row>
    <row r="48">
      <c r="A48" s="10">
        <f>IF(Maschinen!$B48="","",Maschinen!$B48)</f>
        <v/>
      </c>
      <c r="B48" s="30">
        <f>IF($A48="","",N(Maschinen!$D48))</f>
        <v/>
      </c>
      <c r="C48" s="30">
        <f>IF($A48="","",IF(Maschinen!$G48="",ROUND(N(Maschinen!$D48)*Vorgaben!$C$8,2),N(Maschinen!$G48)))</f>
        <v/>
      </c>
      <c r="D48" s="30">
        <f>IF(OR($A48="",N(Maschinen!$F48)=0),"",ROUND((N($B48)-N($C48))/N(Maschinen!$F48),2))</f>
        <v/>
      </c>
      <c r="E48" s="30">
        <f>IF($A48="","",ROUND((N($B48)+N($C48))/2*Vorgaben!$C$5,2))</f>
        <v/>
      </c>
      <c r="F48" s="30">
        <f>IF($A48="","",ROUND(N($B48)*Vorgaben!$C$7,2))</f>
        <v/>
      </c>
      <c r="G48" s="30">
        <f>IF($A48="","",ROUND(N($D48)+N($E48)+N($F48),2))</f>
        <v/>
      </c>
      <c r="H48" s="32">
        <f>IF($A48="","",SUMIFS(Einsätze!$E$2:$E$501,Einsätze!$B$2:$B$501,$A48))</f>
        <v/>
      </c>
      <c r="I48" s="30">
        <f>IF($A48="","",SUMIFS(Einsätze!$F$2:$F$501,Einsätze!$B$2:$B$501,$A48))</f>
        <v/>
      </c>
      <c r="J48" s="30">
        <f>IF(OR($A48="",N($H48)=0),"",ROUND(N($G48)/N($H48),2))</f>
        <v/>
      </c>
      <c r="K48" s="30">
        <f>IF($A48="","",ROUND(N(Maschinen!$H48)*Vorgaben!$C$6,2))</f>
        <v/>
      </c>
      <c r="L48" s="30">
        <f>IF(OR($A48="",N($H48)=0),"",ROUND(N(Maschinen!$I48)/N($H48),2))</f>
        <v/>
      </c>
      <c r="M48" s="30">
        <f>IF(OR($A48="",N($H48)=0),"",ROUND(N($J48)+N($K48)+N($L48),2))</f>
        <v/>
      </c>
      <c r="N48" s="30">
        <f>IF($A48="","",ROUND(N($G48)+N($K48)*N($H48)+N(Maschinen!$I48),2))</f>
        <v/>
      </c>
      <c r="O48" s="30">
        <f>IF(OR($A48="",N($I48)=0),"",ROUND(N($N48)/N($I48),2))</f>
        <v/>
      </c>
      <c r="P48" s="30">
        <f>IF(OR($A48="",Maschinen!$J48=""),"",N(Maschinen!$J48))</f>
        <v/>
      </c>
      <c r="Q48" s="30">
        <f>IF(OR($A48="",$P48=""),"",IF(Maschinen!$K48="€/ha",IF(N($O48)=0,"",ROUND(N($P48)-N($O48),2)),IF(N($M48)=0,"",ROUND(N($P48)-N($M48),2))))</f>
        <v/>
      </c>
      <c r="R48" s="10">
        <f>IF(OR($A48="",$Q48=""),"",IF(N($Q48)&gt;0,"eigen günstiger",IF(N($Q48)&lt;0,"Ring günstiger","gleich")))</f>
        <v/>
      </c>
    </row>
    <row r="49">
      <c r="A49" s="10">
        <f>IF(Maschinen!$B49="","",Maschinen!$B49)</f>
        <v/>
      </c>
      <c r="B49" s="30">
        <f>IF($A49="","",N(Maschinen!$D49))</f>
        <v/>
      </c>
      <c r="C49" s="30">
        <f>IF($A49="","",IF(Maschinen!$G49="",ROUND(N(Maschinen!$D49)*Vorgaben!$C$8,2),N(Maschinen!$G49)))</f>
        <v/>
      </c>
      <c r="D49" s="30">
        <f>IF(OR($A49="",N(Maschinen!$F49)=0),"",ROUND((N($B49)-N($C49))/N(Maschinen!$F49),2))</f>
        <v/>
      </c>
      <c r="E49" s="30">
        <f>IF($A49="","",ROUND((N($B49)+N($C49))/2*Vorgaben!$C$5,2))</f>
        <v/>
      </c>
      <c r="F49" s="30">
        <f>IF($A49="","",ROUND(N($B49)*Vorgaben!$C$7,2))</f>
        <v/>
      </c>
      <c r="G49" s="30">
        <f>IF($A49="","",ROUND(N($D49)+N($E49)+N($F49),2))</f>
        <v/>
      </c>
      <c r="H49" s="32">
        <f>IF($A49="","",SUMIFS(Einsätze!$E$2:$E$501,Einsätze!$B$2:$B$501,$A49))</f>
        <v/>
      </c>
      <c r="I49" s="30">
        <f>IF($A49="","",SUMIFS(Einsätze!$F$2:$F$501,Einsätze!$B$2:$B$501,$A49))</f>
        <v/>
      </c>
      <c r="J49" s="30">
        <f>IF(OR($A49="",N($H49)=0),"",ROUND(N($G49)/N($H49),2))</f>
        <v/>
      </c>
      <c r="K49" s="30">
        <f>IF($A49="","",ROUND(N(Maschinen!$H49)*Vorgaben!$C$6,2))</f>
        <v/>
      </c>
      <c r="L49" s="30">
        <f>IF(OR($A49="",N($H49)=0),"",ROUND(N(Maschinen!$I49)/N($H49),2))</f>
        <v/>
      </c>
      <c r="M49" s="30">
        <f>IF(OR($A49="",N($H49)=0),"",ROUND(N($J49)+N($K49)+N($L49),2))</f>
        <v/>
      </c>
      <c r="N49" s="30">
        <f>IF($A49="","",ROUND(N($G49)+N($K49)*N($H49)+N(Maschinen!$I49),2))</f>
        <v/>
      </c>
      <c r="O49" s="30">
        <f>IF(OR($A49="",N($I49)=0),"",ROUND(N($N49)/N($I49),2))</f>
        <v/>
      </c>
      <c r="P49" s="30">
        <f>IF(OR($A49="",Maschinen!$J49=""),"",N(Maschinen!$J49))</f>
        <v/>
      </c>
      <c r="Q49" s="30">
        <f>IF(OR($A49="",$P49=""),"",IF(Maschinen!$K49="€/ha",IF(N($O49)=0,"",ROUND(N($P49)-N($O49),2)),IF(N($M49)=0,"",ROUND(N($P49)-N($M49),2))))</f>
        <v/>
      </c>
      <c r="R49" s="10">
        <f>IF(OR($A49="",$Q49=""),"",IF(N($Q49)&gt;0,"eigen günstiger",IF(N($Q49)&lt;0,"Ring günstiger","gleich")))</f>
        <v/>
      </c>
    </row>
    <row r="50">
      <c r="A50" s="10">
        <f>IF(Maschinen!$B50="","",Maschinen!$B50)</f>
        <v/>
      </c>
      <c r="B50" s="30">
        <f>IF($A50="","",N(Maschinen!$D50))</f>
        <v/>
      </c>
      <c r="C50" s="30">
        <f>IF($A50="","",IF(Maschinen!$G50="",ROUND(N(Maschinen!$D50)*Vorgaben!$C$8,2),N(Maschinen!$G50)))</f>
        <v/>
      </c>
      <c r="D50" s="30">
        <f>IF(OR($A50="",N(Maschinen!$F50)=0),"",ROUND((N($B50)-N($C50))/N(Maschinen!$F50),2))</f>
        <v/>
      </c>
      <c r="E50" s="30">
        <f>IF($A50="","",ROUND((N($B50)+N($C50))/2*Vorgaben!$C$5,2))</f>
        <v/>
      </c>
      <c r="F50" s="30">
        <f>IF($A50="","",ROUND(N($B50)*Vorgaben!$C$7,2))</f>
        <v/>
      </c>
      <c r="G50" s="30">
        <f>IF($A50="","",ROUND(N($D50)+N($E50)+N($F50),2))</f>
        <v/>
      </c>
      <c r="H50" s="32">
        <f>IF($A50="","",SUMIFS(Einsätze!$E$2:$E$501,Einsätze!$B$2:$B$501,$A50))</f>
        <v/>
      </c>
      <c r="I50" s="30">
        <f>IF($A50="","",SUMIFS(Einsätze!$F$2:$F$501,Einsätze!$B$2:$B$501,$A50))</f>
        <v/>
      </c>
      <c r="J50" s="30">
        <f>IF(OR($A50="",N($H50)=0),"",ROUND(N($G50)/N($H50),2))</f>
        <v/>
      </c>
      <c r="K50" s="30">
        <f>IF($A50="","",ROUND(N(Maschinen!$H50)*Vorgaben!$C$6,2))</f>
        <v/>
      </c>
      <c r="L50" s="30">
        <f>IF(OR($A50="",N($H50)=0),"",ROUND(N(Maschinen!$I50)/N($H50),2))</f>
        <v/>
      </c>
      <c r="M50" s="30">
        <f>IF(OR($A50="",N($H50)=0),"",ROUND(N($J50)+N($K50)+N($L50),2))</f>
        <v/>
      </c>
      <c r="N50" s="30">
        <f>IF($A50="","",ROUND(N($G50)+N($K50)*N($H50)+N(Maschinen!$I50),2))</f>
        <v/>
      </c>
      <c r="O50" s="30">
        <f>IF(OR($A50="",N($I50)=0),"",ROUND(N($N50)/N($I50),2))</f>
        <v/>
      </c>
      <c r="P50" s="30">
        <f>IF(OR($A50="",Maschinen!$J50=""),"",N(Maschinen!$J50))</f>
        <v/>
      </c>
      <c r="Q50" s="30">
        <f>IF(OR($A50="",$P50=""),"",IF(Maschinen!$K50="€/ha",IF(N($O50)=0,"",ROUND(N($P50)-N($O50),2)),IF(N($M50)=0,"",ROUND(N($P50)-N($M50),2))))</f>
        <v/>
      </c>
      <c r="R50" s="10">
        <f>IF(OR($A50="",$Q50=""),"",IF(N($Q50)&gt;0,"eigen günstiger",IF(N($Q50)&lt;0,"Ring günstiger","gleich")))</f>
        <v/>
      </c>
    </row>
    <row r="51">
      <c r="A51" s="10">
        <f>IF(Maschinen!$B51="","",Maschinen!$B51)</f>
        <v/>
      </c>
      <c r="B51" s="30">
        <f>IF($A51="","",N(Maschinen!$D51))</f>
        <v/>
      </c>
      <c r="C51" s="30">
        <f>IF($A51="","",IF(Maschinen!$G51="",ROUND(N(Maschinen!$D51)*Vorgaben!$C$8,2),N(Maschinen!$G51)))</f>
        <v/>
      </c>
      <c r="D51" s="30">
        <f>IF(OR($A51="",N(Maschinen!$F51)=0),"",ROUND((N($B51)-N($C51))/N(Maschinen!$F51),2))</f>
        <v/>
      </c>
      <c r="E51" s="30">
        <f>IF($A51="","",ROUND((N($B51)+N($C51))/2*Vorgaben!$C$5,2))</f>
        <v/>
      </c>
      <c r="F51" s="30">
        <f>IF($A51="","",ROUND(N($B51)*Vorgaben!$C$7,2))</f>
        <v/>
      </c>
      <c r="G51" s="30">
        <f>IF($A51="","",ROUND(N($D51)+N($E51)+N($F51),2))</f>
        <v/>
      </c>
      <c r="H51" s="32">
        <f>IF($A51="","",SUMIFS(Einsätze!$E$2:$E$501,Einsätze!$B$2:$B$501,$A51))</f>
        <v/>
      </c>
      <c r="I51" s="30">
        <f>IF($A51="","",SUMIFS(Einsätze!$F$2:$F$501,Einsätze!$B$2:$B$501,$A51))</f>
        <v/>
      </c>
      <c r="J51" s="30">
        <f>IF(OR($A51="",N($H51)=0),"",ROUND(N($G51)/N($H51),2))</f>
        <v/>
      </c>
      <c r="K51" s="30">
        <f>IF($A51="","",ROUND(N(Maschinen!$H51)*Vorgaben!$C$6,2))</f>
        <v/>
      </c>
      <c r="L51" s="30">
        <f>IF(OR($A51="",N($H51)=0),"",ROUND(N(Maschinen!$I51)/N($H51),2))</f>
        <v/>
      </c>
      <c r="M51" s="30">
        <f>IF(OR($A51="",N($H51)=0),"",ROUND(N($J51)+N($K51)+N($L51),2))</f>
        <v/>
      </c>
      <c r="N51" s="30">
        <f>IF($A51="","",ROUND(N($G51)+N($K51)*N($H51)+N(Maschinen!$I51),2))</f>
        <v/>
      </c>
      <c r="O51" s="30">
        <f>IF(OR($A51="",N($I51)=0),"",ROUND(N($N51)/N($I51),2))</f>
        <v/>
      </c>
      <c r="P51" s="30">
        <f>IF(OR($A51="",Maschinen!$J51=""),"",N(Maschinen!$J51))</f>
        <v/>
      </c>
      <c r="Q51" s="30">
        <f>IF(OR($A51="",$P51=""),"",IF(Maschinen!$K51="€/ha",IF(N($O51)=0,"",ROUND(N($P51)-N($O51),2)),IF(N($M51)=0,"",ROUND(N($P51)-N($M51),2))))</f>
        <v/>
      </c>
      <c r="R51" s="10">
        <f>IF(OR($A51="",$Q51=""),"",IF(N($Q51)&gt;0,"eigen günstiger",IF(N($Q51)&lt;0,"Ring günstiger","gleich")))</f>
        <v/>
      </c>
    </row>
    <row r="52">
      <c r="A52" s="10">
        <f>IF(Maschinen!$B52="","",Maschinen!$B52)</f>
        <v/>
      </c>
      <c r="B52" s="30">
        <f>IF($A52="","",N(Maschinen!$D52))</f>
        <v/>
      </c>
      <c r="C52" s="30">
        <f>IF($A52="","",IF(Maschinen!$G52="",ROUND(N(Maschinen!$D52)*Vorgaben!$C$8,2),N(Maschinen!$G52)))</f>
        <v/>
      </c>
      <c r="D52" s="30">
        <f>IF(OR($A52="",N(Maschinen!$F52)=0),"",ROUND((N($B52)-N($C52))/N(Maschinen!$F52),2))</f>
        <v/>
      </c>
      <c r="E52" s="30">
        <f>IF($A52="","",ROUND((N($B52)+N($C52))/2*Vorgaben!$C$5,2))</f>
        <v/>
      </c>
      <c r="F52" s="30">
        <f>IF($A52="","",ROUND(N($B52)*Vorgaben!$C$7,2))</f>
        <v/>
      </c>
      <c r="G52" s="30">
        <f>IF($A52="","",ROUND(N($D52)+N($E52)+N($F52),2))</f>
        <v/>
      </c>
      <c r="H52" s="32">
        <f>IF($A52="","",SUMIFS(Einsätze!$E$2:$E$501,Einsätze!$B$2:$B$501,$A52))</f>
        <v/>
      </c>
      <c r="I52" s="30">
        <f>IF($A52="","",SUMIFS(Einsätze!$F$2:$F$501,Einsätze!$B$2:$B$501,$A52))</f>
        <v/>
      </c>
      <c r="J52" s="30">
        <f>IF(OR($A52="",N($H52)=0),"",ROUND(N($G52)/N($H52),2))</f>
        <v/>
      </c>
      <c r="K52" s="30">
        <f>IF($A52="","",ROUND(N(Maschinen!$H52)*Vorgaben!$C$6,2))</f>
        <v/>
      </c>
      <c r="L52" s="30">
        <f>IF(OR($A52="",N($H52)=0),"",ROUND(N(Maschinen!$I52)/N($H52),2))</f>
        <v/>
      </c>
      <c r="M52" s="30">
        <f>IF(OR($A52="",N($H52)=0),"",ROUND(N($J52)+N($K52)+N($L52),2))</f>
        <v/>
      </c>
      <c r="N52" s="30">
        <f>IF($A52="","",ROUND(N($G52)+N($K52)*N($H52)+N(Maschinen!$I52),2))</f>
        <v/>
      </c>
      <c r="O52" s="30">
        <f>IF(OR($A52="",N($I52)=0),"",ROUND(N($N52)/N($I52),2))</f>
        <v/>
      </c>
      <c r="P52" s="30">
        <f>IF(OR($A52="",Maschinen!$J52=""),"",N(Maschinen!$J52))</f>
        <v/>
      </c>
      <c r="Q52" s="30">
        <f>IF(OR($A52="",$P52=""),"",IF(Maschinen!$K52="€/ha",IF(N($O52)=0,"",ROUND(N($P52)-N($O52),2)),IF(N($M52)=0,"",ROUND(N($P52)-N($M52),2))))</f>
        <v/>
      </c>
      <c r="R52" s="10">
        <f>IF(OR($A52="",$Q52=""),"",IF(N($Q52)&gt;0,"eigen günstiger",IF(N($Q52)&lt;0,"Ring günstiger","gleich")))</f>
        <v/>
      </c>
    </row>
    <row r="53">
      <c r="A53" s="10">
        <f>IF(Maschinen!$B53="","",Maschinen!$B53)</f>
        <v/>
      </c>
      <c r="B53" s="30">
        <f>IF($A53="","",N(Maschinen!$D53))</f>
        <v/>
      </c>
      <c r="C53" s="30">
        <f>IF($A53="","",IF(Maschinen!$G53="",ROUND(N(Maschinen!$D53)*Vorgaben!$C$8,2),N(Maschinen!$G53)))</f>
        <v/>
      </c>
      <c r="D53" s="30">
        <f>IF(OR($A53="",N(Maschinen!$F53)=0),"",ROUND((N($B53)-N($C53))/N(Maschinen!$F53),2))</f>
        <v/>
      </c>
      <c r="E53" s="30">
        <f>IF($A53="","",ROUND((N($B53)+N($C53))/2*Vorgaben!$C$5,2))</f>
        <v/>
      </c>
      <c r="F53" s="30">
        <f>IF($A53="","",ROUND(N($B53)*Vorgaben!$C$7,2))</f>
        <v/>
      </c>
      <c r="G53" s="30">
        <f>IF($A53="","",ROUND(N($D53)+N($E53)+N($F53),2))</f>
        <v/>
      </c>
      <c r="H53" s="32">
        <f>IF($A53="","",SUMIFS(Einsätze!$E$2:$E$501,Einsätze!$B$2:$B$501,$A53))</f>
        <v/>
      </c>
      <c r="I53" s="30">
        <f>IF($A53="","",SUMIFS(Einsätze!$F$2:$F$501,Einsätze!$B$2:$B$501,$A53))</f>
        <v/>
      </c>
      <c r="J53" s="30">
        <f>IF(OR($A53="",N($H53)=0),"",ROUND(N($G53)/N($H53),2))</f>
        <v/>
      </c>
      <c r="K53" s="30">
        <f>IF($A53="","",ROUND(N(Maschinen!$H53)*Vorgaben!$C$6,2))</f>
        <v/>
      </c>
      <c r="L53" s="30">
        <f>IF(OR($A53="",N($H53)=0),"",ROUND(N(Maschinen!$I53)/N($H53),2))</f>
        <v/>
      </c>
      <c r="M53" s="30">
        <f>IF(OR($A53="",N($H53)=0),"",ROUND(N($J53)+N($K53)+N($L53),2))</f>
        <v/>
      </c>
      <c r="N53" s="30">
        <f>IF($A53="","",ROUND(N($G53)+N($K53)*N($H53)+N(Maschinen!$I53),2))</f>
        <v/>
      </c>
      <c r="O53" s="30">
        <f>IF(OR($A53="",N($I53)=0),"",ROUND(N($N53)/N($I53),2))</f>
        <v/>
      </c>
      <c r="P53" s="30">
        <f>IF(OR($A53="",Maschinen!$J53=""),"",N(Maschinen!$J53))</f>
        <v/>
      </c>
      <c r="Q53" s="30">
        <f>IF(OR($A53="",$P53=""),"",IF(Maschinen!$K53="€/ha",IF(N($O53)=0,"",ROUND(N($P53)-N($O53),2)),IF(N($M53)=0,"",ROUND(N($P53)-N($M53),2))))</f>
        <v/>
      </c>
      <c r="R53" s="10">
        <f>IF(OR($A53="",$Q53=""),"",IF(N($Q53)&gt;0,"eigen günstiger",IF(N($Q53)&lt;0,"Ring günstiger","gleich")))</f>
        <v/>
      </c>
    </row>
    <row r="54">
      <c r="A54" s="10">
        <f>IF(Maschinen!$B54="","",Maschinen!$B54)</f>
        <v/>
      </c>
      <c r="B54" s="30">
        <f>IF($A54="","",N(Maschinen!$D54))</f>
        <v/>
      </c>
      <c r="C54" s="30">
        <f>IF($A54="","",IF(Maschinen!$G54="",ROUND(N(Maschinen!$D54)*Vorgaben!$C$8,2),N(Maschinen!$G54)))</f>
        <v/>
      </c>
      <c r="D54" s="30">
        <f>IF(OR($A54="",N(Maschinen!$F54)=0),"",ROUND((N($B54)-N($C54))/N(Maschinen!$F54),2))</f>
        <v/>
      </c>
      <c r="E54" s="30">
        <f>IF($A54="","",ROUND((N($B54)+N($C54))/2*Vorgaben!$C$5,2))</f>
        <v/>
      </c>
      <c r="F54" s="30">
        <f>IF($A54="","",ROUND(N($B54)*Vorgaben!$C$7,2))</f>
        <v/>
      </c>
      <c r="G54" s="30">
        <f>IF($A54="","",ROUND(N($D54)+N($E54)+N($F54),2))</f>
        <v/>
      </c>
      <c r="H54" s="32">
        <f>IF($A54="","",SUMIFS(Einsätze!$E$2:$E$501,Einsätze!$B$2:$B$501,$A54))</f>
        <v/>
      </c>
      <c r="I54" s="30">
        <f>IF($A54="","",SUMIFS(Einsätze!$F$2:$F$501,Einsätze!$B$2:$B$501,$A54))</f>
        <v/>
      </c>
      <c r="J54" s="30">
        <f>IF(OR($A54="",N($H54)=0),"",ROUND(N($G54)/N($H54),2))</f>
        <v/>
      </c>
      <c r="K54" s="30">
        <f>IF($A54="","",ROUND(N(Maschinen!$H54)*Vorgaben!$C$6,2))</f>
        <v/>
      </c>
      <c r="L54" s="30">
        <f>IF(OR($A54="",N($H54)=0),"",ROUND(N(Maschinen!$I54)/N($H54),2))</f>
        <v/>
      </c>
      <c r="M54" s="30">
        <f>IF(OR($A54="",N($H54)=0),"",ROUND(N($J54)+N($K54)+N($L54),2))</f>
        <v/>
      </c>
      <c r="N54" s="30">
        <f>IF($A54="","",ROUND(N($G54)+N($K54)*N($H54)+N(Maschinen!$I54),2))</f>
        <v/>
      </c>
      <c r="O54" s="30">
        <f>IF(OR($A54="",N($I54)=0),"",ROUND(N($N54)/N($I54),2))</f>
        <v/>
      </c>
      <c r="P54" s="30">
        <f>IF(OR($A54="",Maschinen!$J54=""),"",N(Maschinen!$J54))</f>
        <v/>
      </c>
      <c r="Q54" s="30">
        <f>IF(OR($A54="",$P54=""),"",IF(Maschinen!$K54="€/ha",IF(N($O54)=0,"",ROUND(N($P54)-N($O54),2)),IF(N($M54)=0,"",ROUND(N($P54)-N($M54),2))))</f>
        <v/>
      </c>
      <c r="R54" s="10">
        <f>IF(OR($A54="",$Q54=""),"",IF(N($Q54)&gt;0,"eigen günstiger",IF(N($Q54)&lt;0,"Ring günstiger","gleich")))</f>
        <v/>
      </c>
    </row>
    <row r="55">
      <c r="A55" s="10">
        <f>IF(Maschinen!$B55="","",Maschinen!$B55)</f>
        <v/>
      </c>
      <c r="B55" s="30">
        <f>IF($A55="","",N(Maschinen!$D55))</f>
        <v/>
      </c>
      <c r="C55" s="30">
        <f>IF($A55="","",IF(Maschinen!$G55="",ROUND(N(Maschinen!$D55)*Vorgaben!$C$8,2),N(Maschinen!$G55)))</f>
        <v/>
      </c>
      <c r="D55" s="30">
        <f>IF(OR($A55="",N(Maschinen!$F55)=0),"",ROUND((N($B55)-N($C55))/N(Maschinen!$F55),2))</f>
        <v/>
      </c>
      <c r="E55" s="30">
        <f>IF($A55="","",ROUND((N($B55)+N($C55))/2*Vorgaben!$C$5,2))</f>
        <v/>
      </c>
      <c r="F55" s="30">
        <f>IF($A55="","",ROUND(N($B55)*Vorgaben!$C$7,2))</f>
        <v/>
      </c>
      <c r="G55" s="30">
        <f>IF($A55="","",ROUND(N($D55)+N($E55)+N($F55),2))</f>
        <v/>
      </c>
      <c r="H55" s="32">
        <f>IF($A55="","",SUMIFS(Einsätze!$E$2:$E$501,Einsätze!$B$2:$B$501,$A55))</f>
        <v/>
      </c>
      <c r="I55" s="30">
        <f>IF($A55="","",SUMIFS(Einsätze!$F$2:$F$501,Einsätze!$B$2:$B$501,$A55))</f>
        <v/>
      </c>
      <c r="J55" s="30">
        <f>IF(OR($A55="",N($H55)=0),"",ROUND(N($G55)/N($H55),2))</f>
        <v/>
      </c>
      <c r="K55" s="30">
        <f>IF($A55="","",ROUND(N(Maschinen!$H55)*Vorgaben!$C$6,2))</f>
        <v/>
      </c>
      <c r="L55" s="30">
        <f>IF(OR($A55="",N($H55)=0),"",ROUND(N(Maschinen!$I55)/N($H55),2))</f>
        <v/>
      </c>
      <c r="M55" s="30">
        <f>IF(OR($A55="",N($H55)=0),"",ROUND(N($J55)+N($K55)+N($L55),2))</f>
        <v/>
      </c>
      <c r="N55" s="30">
        <f>IF($A55="","",ROUND(N($G55)+N($K55)*N($H55)+N(Maschinen!$I55),2))</f>
        <v/>
      </c>
      <c r="O55" s="30">
        <f>IF(OR($A55="",N($I55)=0),"",ROUND(N($N55)/N($I55),2))</f>
        <v/>
      </c>
      <c r="P55" s="30">
        <f>IF(OR($A55="",Maschinen!$J55=""),"",N(Maschinen!$J55))</f>
        <v/>
      </c>
      <c r="Q55" s="30">
        <f>IF(OR($A55="",$P55=""),"",IF(Maschinen!$K55="€/ha",IF(N($O55)=0,"",ROUND(N($P55)-N($O55),2)),IF(N($M55)=0,"",ROUND(N($P55)-N($M55),2))))</f>
        <v/>
      </c>
      <c r="R55" s="10">
        <f>IF(OR($A55="",$Q55=""),"",IF(N($Q55)&gt;0,"eigen günstiger",IF(N($Q55)&lt;0,"Ring günstiger","gleich")))</f>
        <v/>
      </c>
    </row>
    <row r="56">
      <c r="A56" s="10">
        <f>IF(Maschinen!$B56="","",Maschinen!$B56)</f>
        <v/>
      </c>
      <c r="B56" s="30">
        <f>IF($A56="","",N(Maschinen!$D56))</f>
        <v/>
      </c>
      <c r="C56" s="30">
        <f>IF($A56="","",IF(Maschinen!$G56="",ROUND(N(Maschinen!$D56)*Vorgaben!$C$8,2),N(Maschinen!$G56)))</f>
        <v/>
      </c>
      <c r="D56" s="30">
        <f>IF(OR($A56="",N(Maschinen!$F56)=0),"",ROUND((N($B56)-N($C56))/N(Maschinen!$F56),2))</f>
        <v/>
      </c>
      <c r="E56" s="30">
        <f>IF($A56="","",ROUND((N($B56)+N($C56))/2*Vorgaben!$C$5,2))</f>
        <v/>
      </c>
      <c r="F56" s="30">
        <f>IF($A56="","",ROUND(N($B56)*Vorgaben!$C$7,2))</f>
        <v/>
      </c>
      <c r="G56" s="30">
        <f>IF($A56="","",ROUND(N($D56)+N($E56)+N($F56),2))</f>
        <v/>
      </c>
      <c r="H56" s="32">
        <f>IF($A56="","",SUMIFS(Einsätze!$E$2:$E$501,Einsätze!$B$2:$B$501,$A56))</f>
        <v/>
      </c>
      <c r="I56" s="30">
        <f>IF($A56="","",SUMIFS(Einsätze!$F$2:$F$501,Einsätze!$B$2:$B$501,$A56))</f>
        <v/>
      </c>
      <c r="J56" s="30">
        <f>IF(OR($A56="",N($H56)=0),"",ROUND(N($G56)/N($H56),2))</f>
        <v/>
      </c>
      <c r="K56" s="30">
        <f>IF($A56="","",ROUND(N(Maschinen!$H56)*Vorgaben!$C$6,2))</f>
        <v/>
      </c>
      <c r="L56" s="30">
        <f>IF(OR($A56="",N($H56)=0),"",ROUND(N(Maschinen!$I56)/N($H56),2))</f>
        <v/>
      </c>
      <c r="M56" s="30">
        <f>IF(OR($A56="",N($H56)=0),"",ROUND(N($J56)+N($K56)+N($L56),2))</f>
        <v/>
      </c>
      <c r="N56" s="30">
        <f>IF($A56="","",ROUND(N($G56)+N($K56)*N($H56)+N(Maschinen!$I56),2))</f>
        <v/>
      </c>
      <c r="O56" s="30">
        <f>IF(OR($A56="",N($I56)=0),"",ROUND(N($N56)/N($I56),2))</f>
        <v/>
      </c>
      <c r="P56" s="30">
        <f>IF(OR($A56="",Maschinen!$J56=""),"",N(Maschinen!$J56))</f>
        <v/>
      </c>
      <c r="Q56" s="30">
        <f>IF(OR($A56="",$P56=""),"",IF(Maschinen!$K56="€/ha",IF(N($O56)=0,"",ROUND(N($P56)-N($O56),2)),IF(N($M56)=0,"",ROUND(N($P56)-N($M56),2))))</f>
        <v/>
      </c>
      <c r="R56" s="10">
        <f>IF(OR($A56="",$Q56=""),"",IF(N($Q56)&gt;0,"eigen günstiger",IF(N($Q56)&lt;0,"Ring günstiger","gleich")))</f>
        <v/>
      </c>
    </row>
    <row r="57">
      <c r="A57" s="10">
        <f>IF(Maschinen!$B57="","",Maschinen!$B57)</f>
        <v/>
      </c>
      <c r="B57" s="30">
        <f>IF($A57="","",N(Maschinen!$D57))</f>
        <v/>
      </c>
      <c r="C57" s="30">
        <f>IF($A57="","",IF(Maschinen!$G57="",ROUND(N(Maschinen!$D57)*Vorgaben!$C$8,2),N(Maschinen!$G57)))</f>
        <v/>
      </c>
      <c r="D57" s="30">
        <f>IF(OR($A57="",N(Maschinen!$F57)=0),"",ROUND((N($B57)-N($C57))/N(Maschinen!$F57),2))</f>
        <v/>
      </c>
      <c r="E57" s="30">
        <f>IF($A57="","",ROUND((N($B57)+N($C57))/2*Vorgaben!$C$5,2))</f>
        <v/>
      </c>
      <c r="F57" s="30">
        <f>IF($A57="","",ROUND(N($B57)*Vorgaben!$C$7,2))</f>
        <v/>
      </c>
      <c r="G57" s="30">
        <f>IF($A57="","",ROUND(N($D57)+N($E57)+N($F57),2))</f>
        <v/>
      </c>
      <c r="H57" s="32">
        <f>IF($A57="","",SUMIFS(Einsätze!$E$2:$E$501,Einsätze!$B$2:$B$501,$A57))</f>
        <v/>
      </c>
      <c r="I57" s="30">
        <f>IF($A57="","",SUMIFS(Einsätze!$F$2:$F$501,Einsätze!$B$2:$B$501,$A57))</f>
        <v/>
      </c>
      <c r="J57" s="30">
        <f>IF(OR($A57="",N($H57)=0),"",ROUND(N($G57)/N($H57),2))</f>
        <v/>
      </c>
      <c r="K57" s="30">
        <f>IF($A57="","",ROUND(N(Maschinen!$H57)*Vorgaben!$C$6,2))</f>
        <v/>
      </c>
      <c r="L57" s="30">
        <f>IF(OR($A57="",N($H57)=0),"",ROUND(N(Maschinen!$I57)/N($H57),2))</f>
        <v/>
      </c>
      <c r="M57" s="30">
        <f>IF(OR($A57="",N($H57)=0),"",ROUND(N($J57)+N($K57)+N($L57),2))</f>
        <v/>
      </c>
      <c r="N57" s="30">
        <f>IF($A57="","",ROUND(N($G57)+N($K57)*N($H57)+N(Maschinen!$I57),2))</f>
        <v/>
      </c>
      <c r="O57" s="30">
        <f>IF(OR($A57="",N($I57)=0),"",ROUND(N($N57)/N($I57),2))</f>
        <v/>
      </c>
      <c r="P57" s="30">
        <f>IF(OR($A57="",Maschinen!$J57=""),"",N(Maschinen!$J57))</f>
        <v/>
      </c>
      <c r="Q57" s="30">
        <f>IF(OR($A57="",$P57=""),"",IF(Maschinen!$K57="€/ha",IF(N($O57)=0,"",ROUND(N($P57)-N($O57),2)),IF(N($M57)=0,"",ROUND(N($P57)-N($M57),2))))</f>
        <v/>
      </c>
      <c r="R57" s="10">
        <f>IF(OR($A57="",$Q57=""),"",IF(N($Q57)&gt;0,"eigen günstiger",IF(N($Q57)&lt;0,"Ring günstiger","gleich")))</f>
        <v/>
      </c>
    </row>
    <row r="58">
      <c r="A58" s="10">
        <f>IF(Maschinen!$B58="","",Maschinen!$B58)</f>
        <v/>
      </c>
      <c r="B58" s="30">
        <f>IF($A58="","",N(Maschinen!$D58))</f>
        <v/>
      </c>
      <c r="C58" s="30">
        <f>IF($A58="","",IF(Maschinen!$G58="",ROUND(N(Maschinen!$D58)*Vorgaben!$C$8,2),N(Maschinen!$G58)))</f>
        <v/>
      </c>
      <c r="D58" s="30">
        <f>IF(OR($A58="",N(Maschinen!$F58)=0),"",ROUND((N($B58)-N($C58))/N(Maschinen!$F58),2))</f>
        <v/>
      </c>
      <c r="E58" s="30">
        <f>IF($A58="","",ROUND((N($B58)+N($C58))/2*Vorgaben!$C$5,2))</f>
        <v/>
      </c>
      <c r="F58" s="30">
        <f>IF($A58="","",ROUND(N($B58)*Vorgaben!$C$7,2))</f>
        <v/>
      </c>
      <c r="G58" s="30">
        <f>IF($A58="","",ROUND(N($D58)+N($E58)+N($F58),2))</f>
        <v/>
      </c>
      <c r="H58" s="32">
        <f>IF($A58="","",SUMIFS(Einsätze!$E$2:$E$501,Einsätze!$B$2:$B$501,$A58))</f>
        <v/>
      </c>
      <c r="I58" s="30">
        <f>IF($A58="","",SUMIFS(Einsätze!$F$2:$F$501,Einsätze!$B$2:$B$501,$A58))</f>
        <v/>
      </c>
      <c r="J58" s="30">
        <f>IF(OR($A58="",N($H58)=0),"",ROUND(N($G58)/N($H58),2))</f>
        <v/>
      </c>
      <c r="K58" s="30">
        <f>IF($A58="","",ROUND(N(Maschinen!$H58)*Vorgaben!$C$6,2))</f>
        <v/>
      </c>
      <c r="L58" s="30">
        <f>IF(OR($A58="",N($H58)=0),"",ROUND(N(Maschinen!$I58)/N($H58),2))</f>
        <v/>
      </c>
      <c r="M58" s="30">
        <f>IF(OR($A58="",N($H58)=0),"",ROUND(N($J58)+N($K58)+N($L58),2))</f>
        <v/>
      </c>
      <c r="N58" s="30">
        <f>IF($A58="","",ROUND(N($G58)+N($K58)*N($H58)+N(Maschinen!$I58),2))</f>
        <v/>
      </c>
      <c r="O58" s="30">
        <f>IF(OR($A58="",N($I58)=0),"",ROUND(N($N58)/N($I58),2))</f>
        <v/>
      </c>
      <c r="P58" s="30">
        <f>IF(OR($A58="",Maschinen!$J58=""),"",N(Maschinen!$J58))</f>
        <v/>
      </c>
      <c r="Q58" s="30">
        <f>IF(OR($A58="",$P58=""),"",IF(Maschinen!$K58="€/ha",IF(N($O58)=0,"",ROUND(N($P58)-N($O58),2)),IF(N($M58)=0,"",ROUND(N($P58)-N($M58),2))))</f>
        <v/>
      </c>
      <c r="R58" s="10">
        <f>IF(OR($A58="",$Q58=""),"",IF(N($Q58)&gt;0,"eigen günstiger",IF(N($Q58)&lt;0,"Ring günstiger","gleich")))</f>
        <v/>
      </c>
    </row>
    <row r="59">
      <c r="A59" s="10">
        <f>IF(Maschinen!$B59="","",Maschinen!$B59)</f>
        <v/>
      </c>
      <c r="B59" s="30">
        <f>IF($A59="","",N(Maschinen!$D59))</f>
        <v/>
      </c>
      <c r="C59" s="30">
        <f>IF($A59="","",IF(Maschinen!$G59="",ROUND(N(Maschinen!$D59)*Vorgaben!$C$8,2),N(Maschinen!$G59)))</f>
        <v/>
      </c>
      <c r="D59" s="30">
        <f>IF(OR($A59="",N(Maschinen!$F59)=0),"",ROUND((N($B59)-N($C59))/N(Maschinen!$F59),2))</f>
        <v/>
      </c>
      <c r="E59" s="30">
        <f>IF($A59="","",ROUND((N($B59)+N($C59))/2*Vorgaben!$C$5,2))</f>
        <v/>
      </c>
      <c r="F59" s="30">
        <f>IF($A59="","",ROUND(N($B59)*Vorgaben!$C$7,2))</f>
        <v/>
      </c>
      <c r="G59" s="30">
        <f>IF($A59="","",ROUND(N($D59)+N($E59)+N($F59),2))</f>
        <v/>
      </c>
      <c r="H59" s="32">
        <f>IF($A59="","",SUMIFS(Einsätze!$E$2:$E$501,Einsätze!$B$2:$B$501,$A59))</f>
        <v/>
      </c>
      <c r="I59" s="30">
        <f>IF($A59="","",SUMIFS(Einsätze!$F$2:$F$501,Einsätze!$B$2:$B$501,$A59))</f>
        <v/>
      </c>
      <c r="J59" s="30">
        <f>IF(OR($A59="",N($H59)=0),"",ROUND(N($G59)/N($H59),2))</f>
        <v/>
      </c>
      <c r="K59" s="30">
        <f>IF($A59="","",ROUND(N(Maschinen!$H59)*Vorgaben!$C$6,2))</f>
        <v/>
      </c>
      <c r="L59" s="30">
        <f>IF(OR($A59="",N($H59)=0),"",ROUND(N(Maschinen!$I59)/N($H59),2))</f>
        <v/>
      </c>
      <c r="M59" s="30">
        <f>IF(OR($A59="",N($H59)=0),"",ROUND(N($J59)+N($K59)+N($L59),2))</f>
        <v/>
      </c>
      <c r="N59" s="30">
        <f>IF($A59="","",ROUND(N($G59)+N($K59)*N($H59)+N(Maschinen!$I59),2))</f>
        <v/>
      </c>
      <c r="O59" s="30">
        <f>IF(OR($A59="",N($I59)=0),"",ROUND(N($N59)/N($I59),2))</f>
        <v/>
      </c>
      <c r="P59" s="30">
        <f>IF(OR($A59="",Maschinen!$J59=""),"",N(Maschinen!$J59))</f>
        <v/>
      </c>
      <c r="Q59" s="30">
        <f>IF(OR($A59="",$P59=""),"",IF(Maschinen!$K59="€/ha",IF(N($O59)=0,"",ROUND(N($P59)-N($O59),2)),IF(N($M59)=0,"",ROUND(N($P59)-N($M59),2))))</f>
        <v/>
      </c>
      <c r="R59" s="10">
        <f>IF(OR($A59="",$Q59=""),"",IF(N($Q59)&gt;0,"eigen günstiger",IF(N($Q59)&lt;0,"Ring günstiger","gleich")))</f>
        <v/>
      </c>
    </row>
    <row r="60">
      <c r="A60" s="10">
        <f>IF(Maschinen!$B60="","",Maschinen!$B60)</f>
        <v/>
      </c>
      <c r="B60" s="30">
        <f>IF($A60="","",N(Maschinen!$D60))</f>
        <v/>
      </c>
      <c r="C60" s="30">
        <f>IF($A60="","",IF(Maschinen!$G60="",ROUND(N(Maschinen!$D60)*Vorgaben!$C$8,2),N(Maschinen!$G60)))</f>
        <v/>
      </c>
      <c r="D60" s="30">
        <f>IF(OR($A60="",N(Maschinen!$F60)=0),"",ROUND((N($B60)-N($C60))/N(Maschinen!$F60),2))</f>
        <v/>
      </c>
      <c r="E60" s="30">
        <f>IF($A60="","",ROUND((N($B60)+N($C60))/2*Vorgaben!$C$5,2))</f>
        <v/>
      </c>
      <c r="F60" s="30">
        <f>IF($A60="","",ROUND(N($B60)*Vorgaben!$C$7,2))</f>
        <v/>
      </c>
      <c r="G60" s="30">
        <f>IF($A60="","",ROUND(N($D60)+N($E60)+N($F60),2))</f>
        <v/>
      </c>
      <c r="H60" s="32">
        <f>IF($A60="","",SUMIFS(Einsätze!$E$2:$E$501,Einsätze!$B$2:$B$501,$A60))</f>
        <v/>
      </c>
      <c r="I60" s="30">
        <f>IF($A60="","",SUMIFS(Einsätze!$F$2:$F$501,Einsätze!$B$2:$B$501,$A60))</f>
        <v/>
      </c>
      <c r="J60" s="30">
        <f>IF(OR($A60="",N($H60)=0),"",ROUND(N($G60)/N($H60),2))</f>
        <v/>
      </c>
      <c r="K60" s="30">
        <f>IF($A60="","",ROUND(N(Maschinen!$H60)*Vorgaben!$C$6,2))</f>
        <v/>
      </c>
      <c r="L60" s="30">
        <f>IF(OR($A60="",N($H60)=0),"",ROUND(N(Maschinen!$I60)/N($H60),2))</f>
        <v/>
      </c>
      <c r="M60" s="30">
        <f>IF(OR($A60="",N($H60)=0),"",ROUND(N($J60)+N($K60)+N($L60),2))</f>
        <v/>
      </c>
      <c r="N60" s="30">
        <f>IF($A60="","",ROUND(N($G60)+N($K60)*N($H60)+N(Maschinen!$I60),2))</f>
        <v/>
      </c>
      <c r="O60" s="30">
        <f>IF(OR($A60="",N($I60)=0),"",ROUND(N($N60)/N($I60),2))</f>
        <v/>
      </c>
      <c r="P60" s="30">
        <f>IF(OR($A60="",Maschinen!$J60=""),"",N(Maschinen!$J60))</f>
        <v/>
      </c>
      <c r="Q60" s="30">
        <f>IF(OR($A60="",$P60=""),"",IF(Maschinen!$K60="€/ha",IF(N($O60)=0,"",ROUND(N($P60)-N($O60),2)),IF(N($M60)=0,"",ROUND(N($P60)-N($M60),2))))</f>
        <v/>
      </c>
      <c r="R60" s="10">
        <f>IF(OR($A60="",$Q60=""),"",IF(N($Q60)&gt;0,"eigen günstiger",IF(N($Q60)&lt;0,"Ring günstiger","gleich")))</f>
        <v/>
      </c>
    </row>
    <row r="61">
      <c r="A61" s="10">
        <f>IF(Maschinen!$B61="","",Maschinen!$B61)</f>
        <v/>
      </c>
      <c r="B61" s="30">
        <f>IF($A61="","",N(Maschinen!$D61))</f>
        <v/>
      </c>
      <c r="C61" s="30">
        <f>IF($A61="","",IF(Maschinen!$G61="",ROUND(N(Maschinen!$D61)*Vorgaben!$C$8,2),N(Maschinen!$G61)))</f>
        <v/>
      </c>
      <c r="D61" s="30">
        <f>IF(OR($A61="",N(Maschinen!$F61)=0),"",ROUND((N($B61)-N($C61))/N(Maschinen!$F61),2))</f>
        <v/>
      </c>
      <c r="E61" s="30">
        <f>IF($A61="","",ROUND((N($B61)+N($C61))/2*Vorgaben!$C$5,2))</f>
        <v/>
      </c>
      <c r="F61" s="30">
        <f>IF($A61="","",ROUND(N($B61)*Vorgaben!$C$7,2))</f>
        <v/>
      </c>
      <c r="G61" s="30">
        <f>IF($A61="","",ROUND(N($D61)+N($E61)+N($F61),2))</f>
        <v/>
      </c>
      <c r="H61" s="32">
        <f>IF($A61="","",SUMIFS(Einsätze!$E$2:$E$501,Einsätze!$B$2:$B$501,$A61))</f>
        <v/>
      </c>
      <c r="I61" s="30">
        <f>IF($A61="","",SUMIFS(Einsätze!$F$2:$F$501,Einsätze!$B$2:$B$501,$A61))</f>
        <v/>
      </c>
      <c r="J61" s="30">
        <f>IF(OR($A61="",N($H61)=0),"",ROUND(N($G61)/N($H61),2))</f>
        <v/>
      </c>
      <c r="K61" s="30">
        <f>IF($A61="","",ROUND(N(Maschinen!$H61)*Vorgaben!$C$6,2))</f>
        <v/>
      </c>
      <c r="L61" s="30">
        <f>IF(OR($A61="",N($H61)=0),"",ROUND(N(Maschinen!$I61)/N($H61),2))</f>
        <v/>
      </c>
      <c r="M61" s="30">
        <f>IF(OR($A61="",N($H61)=0),"",ROUND(N($J61)+N($K61)+N($L61),2))</f>
        <v/>
      </c>
      <c r="N61" s="30">
        <f>IF($A61="","",ROUND(N($G61)+N($K61)*N($H61)+N(Maschinen!$I61),2))</f>
        <v/>
      </c>
      <c r="O61" s="30">
        <f>IF(OR($A61="",N($I61)=0),"",ROUND(N($N61)/N($I61),2))</f>
        <v/>
      </c>
      <c r="P61" s="30">
        <f>IF(OR($A61="",Maschinen!$J61=""),"",N(Maschinen!$J61))</f>
        <v/>
      </c>
      <c r="Q61" s="30">
        <f>IF(OR($A61="",$P61=""),"",IF(Maschinen!$K61="€/ha",IF(N($O61)=0,"",ROUND(N($P61)-N($O61),2)),IF(N($M61)=0,"",ROUND(N($P61)-N($M61),2))))</f>
        <v/>
      </c>
      <c r="R61" s="10">
        <f>IF(OR($A61="",$Q61=""),"",IF(N($Q61)&gt;0,"eigen günstiger",IF(N($Q61)&lt;0,"Ring günstiger","gleich")))</f>
        <v/>
      </c>
    </row>
    <row r="63">
      <c r="A63" s="14" t="inlineStr">
        <is>
          <t>Betrieb gesamt</t>
        </is>
      </c>
      <c r="B63" s="33">
        <f>SUM(B2:B61)</f>
        <v/>
      </c>
      <c r="D63" s="33">
        <f>SUM(D2:D61)</f>
        <v/>
      </c>
      <c r="E63" s="33">
        <f>SUM(E2:E61)</f>
        <v/>
      </c>
      <c r="F63" s="33">
        <f>SUM(F2:F61)</f>
        <v/>
      </c>
      <c r="G63" s="33">
        <f>SUM(G2:G61)</f>
        <v/>
      </c>
      <c r="H63" s="34">
        <f>SUM(H2:H61)</f>
        <v/>
      </c>
      <c r="I63" s="33">
        <f>SUM(I2:I61)</f>
        <v/>
      </c>
      <c r="N63" s="33">
        <f>SUM(N2:N61)</f>
        <v/>
      </c>
    </row>
    <row r="64">
      <c r="A64" s="13" t="inlineStr">
        <is>
          <t>„Stunden im Jahr“ ist die Zahl, auf der alles steht. Fehlen Einsätze, sind die festen Kosten je Stunde zu hoch.</t>
        </is>
      </c>
    </row>
  </sheetData>
  <autoFilter ref="A1:R61"/>
  <mergeCells count="1">
    <mergeCell ref="A64:M64"/>
  </mergeCells>
  <pageMargins left="0.75" right="0.75" top="1" bottom="1" header="0.5" footer="0.5"/>
  <pageSetup orientation="landscape" fitToHeight="0" fitToWidth="1"/>
  <legacyDrawing xmlns:r="http://schemas.openxmlformats.org/officeDocument/2006/relationships" r:id="anysvml"/>
</worksheet>
</file>

<file path=xl/worksheets/sheet7.xml><?xml version="1.0" encoding="utf-8"?>
<worksheet xmlns="http://schemas.openxmlformats.org/spreadsheetml/2006/main">
  <sheetPr>
    <outlinePr summaryBelow="1" summaryRight="1"/>
    <pageSetUpPr fitToPage="1"/>
  </sheetPr>
  <dimension ref="B2:F23"/>
  <sheetViews>
    <sheetView showGridLines="0" workbookViewId="0">
      <selection activeCell="A1" sqref="A1"/>
    </sheetView>
  </sheetViews>
  <sheetFormatPr baseColWidth="8" defaultRowHeight="15"/>
  <cols>
    <col width="3" customWidth="1" min="1" max="1"/>
    <col width="30" customWidth="1" min="2" max="2"/>
    <col width="40" customWidth="1" min="3" max="3"/>
    <col width="14" customWidth="1" min="4" max="4"/>
    <col width="18" customWidth="1" min="5" max="5"/>
    <col width="4" customWidth="1" min="6" max="6"/>
  </cols>
  <sheetData>
    <row r="2">
      <c r="B2" s="1" t="inlineStr">
        <is>
          <t>Was diese Datei nicht kann</t>
        </is>
      </c>
    </row>
    <row r="4">
      <c r="B4" s="4" t="inlineStr">
        <is>
          <t>Sie rechnet, was deine Maschinen kosten. Drei Dinge kann sie nicht:</t>
        </is>
      </c>
    </row>
    <row r="5"/>
    <row r="6"/>
    <row r="8" ht="46" customHeight="1">
      <c r="B8" s="3" t="inlineStr">
        <is>
          <t>Fehlende Einsätze bemerken</t>
        </is>
      </c>
      <c r="C8" s="4" t="inlineStr">
        <is>
          <t>Jede Stunde, die nicht im Blatt „Einsätze“ steht, fehlt in der Auslastung und macht die Maschine auf dem Papier teurer. Die Spalte „Stunden im Jahr“ zeigt, worauf gerechnet wurde.</t>
        </is>
      </c>
    </row>
    <row r="9" ht="46" customHeight="1">
      <c r="B9" s="3" t="inlineStr">
        <is>
          <t>Den Fahrer und den Schlepper mitrechnen</t>
        </is>
      </c>
      <c r="C9" s="4" t="inlineStr">
        <is>
          <t>Jede Zeile ist eine Maschine. Ein Verrechnungssatz deckt meist Schlepper und Gerät zusammen ab, der Fahrer kommt oft noch dazu. Vergleiche Gleiches mit Gleichem, sonst gewinnt der Ring immer.</t>
        </is>
      </c>
    </row>
    <row r="10" ht="46" customHeight="1">
      <c r="B10" s="3" t="inlineStr">
        <is>
          <t>Über den Kauf entscheiden</t>
        </is>
      </c>
      <c r="C10" s="4" t="inlineStr">
        <is>
          <t>Kosten je Stunde sagen nichts über Termindruck, Schlagkraft und darüber, ob jemand da ist, wenn das Wetter passt. Das ist der Teil, der nicht in der Tabelle steht.</t>
        </is>
      </c>
    </row>
    <row r="12" ht="16" customHeight="1">
      <c r="B12" s="35" t="n"/>
      <c r="C12" s="35" t="n"/>
      <c r="D12" s="35" t="n"/>
      <c r="E12" s="35" t="n"/>
      <c r="F12" s="35" t="n"/>
    </row>
    <row r="13" ht="34" customHeight="1">
      <c r="B13" s="35" t="n"/>
      <c r="C13" s="35" t="n"/>
      <c r="D13" s="35" t="n"/>
      <c r="E13" s="35" t="n"/>
      <c r="F13" s="35" t="n"/>
    </row>
    <row r="14" ht="10" customHeight="1">
      <c r="B14" s="35" t="n"/>
      <c r="C14" s="35" t="n"/>
      <c r="D14" s="35" t="n"/>
      <c r="E14" s="35" t="n"/>
      <c r="F14" s="35" t="n"/>
    </row>
    <row r="15" ht="6" customHeight="1">
      <c r="B15" s="35" t="n"/>
      <c r="C15" s="35" t="n"/>
      <c r="D15" s="35" t="n"/>
      <c r="E15" s="35" t="n"/>
      <c r="F15" s="35" t="n"/>
    </row>
    <row r="16">
      <c r="B16" s="36" t="inlineStr">
        <is>
          <t>Im Hofbuch hängt die Maschine an der Maßnahme. Die Stunden fallen beim Aufschreiben an, statt am Jahresende zusammengesucht zu werden. Die Vorlage hier bleibt kostenlos.</t>
        </is>
      </c>
      <c r="D16" s="35" t="n"/>
      <c r="E16" s="35" t="n"/>
      <c r="F16" s="35" t="n"/>
    </row>
    <row r="17">
      <c r="D17" s="35" t="n"/>
      <c r="E17" s="35" t="n"/>
      <c r="F17" s="35" t="n"/>
    </row>
    <row r="18">
      <c r="D18" s="35" t="n"/>
      <c r="E18" s="35" t="n"/>
      <c r="F18" s="35" t="n"/>
    </row>
    <row r="19">
      <c r="B19" s="37" t="inlineStr">
        <is>
          <t>hofbuch.de/vorlagen</t>
        </is>
      </c>
      <c r="C19" s="35" t="n"/>
      <c r="D19" s="35" t="n"/>
      <c r="E19" s="38" t="inlineStr">
        <is>
          <t>Alle Vorlagen, kostenlos</t>
        </is>
      </c>
      <c r="F19" s="35" t="n"/>
    </row>
    <row r="20" ht="10" customHeight="1">
      <c r="B20" s="35" t="n"/>
      <c r="C20" s="35" t="n"/>
      <c r="D20" s="35" t="n"/>
      <c r="E20" s="35" t="n"/>
      <c r="F20" s="35" t="n"/>
    </row>
    <row r="23">
      <c r="B23" s="2" t="inlineStr">
        <is>
          <t>Version 1.0 · Stand 23.08.2026 · Keine Rechtsberatung.</t>
        </is>
      </c>
    </row>
  </sheetData>
  <mergeCells count="5">
    <mergeCell ref="B16:C18"/>
    <mergeCell ref="B4:E6"/>
    <mergeCell ref="C8:E8"/>
    <mergeCell ref="C9:E9"/>
    <mergeCell ref="C10:E10"/>
  </mergeCells>
  <pageMargins left="0.75" right="0.75" top="1" bottom="1" header="0.5" footer="0.5"/>
  <pageSetup orientation="landscape"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2026-08-23T14:43:11Z</dcterms:created>
  <dcterms:modified xmlns:dcterms="http://purl.org/dc/terms/" xmlns:xsi="http://www.w3.org/2001/XMLSchema-instance" xsi:type="dcterms:W3CDTF">2026-08-23T14:43:11Z</dcterms:modified>
</cp:coreProperties>
</file>