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vmlDrawing1.vml" ContentType="application/vnd.openxmlformats-officedocument.vmlDrawing"/>
  <Override PartName="/xl/drawings/_rels/drawing4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vmlDrawing2.vml" ContentType="application/vnd.openxmlformats-officedocument.vmlDrawing"/>
  <Override PartName="/xl/drawings/drawing4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xl/comments4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" sheetId="1" state="visible" r:id="rId3"/>
    <sheet name="Ausfüllhilfe" sheetId="2" state="visible" r:id="rId4"/>
    <sheet name="Saatgut" sheetId="3" state="visible" r:id="rId5"/>
    <sheet name="Bedarf" sheetId="4" state="visible" r:id="rId6"/>
    <sheet name="Grenzen" sheetId="5" state="visible" r:id="rId7"/>
  </sheets>
  <definedNames>
    <definedName function="false" hidden="false" localSheetId="3" name="_xlnm.Print_Titles" vbProcedure="false">Bedarf!$1:$1</definedName>
    <definedName function="false" hidden="true" localSheetId="3" name="_xlnm._FilterDatabase" vbProcedure="false">Bedarf!$A$1:$O$201</definedName>
    <definedName function="false" hidden="false" localSheetId="4" name="_xlnm.Print_Area" vbProcedure="false">Grenzen!$A$1:$F$23</definedName>
    <definedName function="false" hidden="false" localSheetId="2" name="_xlnm.Print_Titles" vbProcedure="false">Saatgut!$1:$1</definedName>
    <definedName function="false" hidden="true" localSheetId="2" name="_xlnm._FilterDatabase" vbProcedure="false">Saatgut!$A$1:$Q$201</definedName>
    <definedName function="false" hidden="false" localSheetId="0" name="_xlnm.Print_Area" vbProcedure="false">Start!$A$1:$F$38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I1" authorId="0">
      <text>
        <r>
          <rPr>
            <sz val="10"/>
            <rFont val="Arial"/>
            <family val="2"/>
          </rPr>
          <t xml:space="preserve">Tausendkorngewicht: was 1000 Körner wiegen. Ohne diesen Wert lässt sich Gramm nicht in Körner umrechnen.</t>
        </r>
      </text>
    </comment>
    <comment ref="P1" authorId="0">
      <text>
        <r>
          <rPr>
            <sz val="10"/>
            <rFont val="Arial"/>
            <family val="2"/>
          </rPr>
          <t xml:space="preserve">„abgelaufen“ bei überschrittenem Datum, „Keimtest fällig“ bei über zwei Jahre altem Saatgut ohne geprüfte Keimfähigkeit.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1" authorId="0">
      <text>
        <r>
          <rPr>
            <sz val="10"/>
            <rFont val="Arial"/>
            <family val="2"/>
          </rPr>
          <t xml:space="preserve">Pflanzen bei Anzucht, Beetmeter bei Direktsaat. Das Saatgut-Modul im Hofbuch rechnet über Beetmeter.</t>
        </r>
      </text>
    </comment>
    <comment ref="K1" authorId="0">
      <text>
        <r>
          <rPr>
            <sz val="10"/>
            <rFont val="Arial"/>
            <family val="2"/>
          </rPr>
          <t xml:space="preserve">Bestand mal Keimfähigkeit. Ohne eingetragene Keimfähigkeit rechnet die Datei mit 100 Prozent — die Zahl ist dann geschönt.</t>
        </r>
      </text>
    </comment>
    <comment ref="L1" authorId="0">
      <text>
        <r>
          <rPr>
            <sz val="10"/>
            <rFont val="Arial"/>
            <family val="2"/>
          </rPr>
          <t xml:space="preserve">Alles über null gehört auf die Bestellliste.</t>
        </r>
      </text>
    </comment>
  </commentList>
</comments>
</file>

<file path=xl/sharedStrings.xml><?xml version="1.0" encoding="utf-8"?>
<sst xmlns="http://schemas.openxmlformats.org/spreadsheetml/2006/main" count="132" uniqueCount="102">
  <si>
    <t xml:space="preserve">Saatgutliste</t>
  </si>
  <si>
    <t xml:space="preserve">Version 2.0 · Stand 23.08.2026 · hofbuch.de/vorlagen</t>
  </si>
  <si>
    <t xml:space="preserve">Wofür diese Datei ist</t>
  </si>
  <si>
    <t xml:space="preserve">Was im Saatgutschrank liegt, wie keimfähig es ist und was für die kommende Saison fehlt. Die Datei rechnet Gramm in Körner um, berücksichtigt die Keimfähigkeit und stellt Bedarf gegen Bestand.</t>
  </si>
  <si>
    <t xml:space="preserve">Rechtsgrundlagen und Fristen</t>
  </si>
  <si>
    <t xml:space="preserve">Rechtsgrundlage</t>
  </si>
  <si>
    <t xml:space="preserve">keine — Inventar und Planung</t>
  </si>
  <si>
    <t xml:space="preserve">Für den Ökolandbau</t>
  </si>
  <si>
    <t xml:space="preserve">Herkunft und Öko-Status von Saatgut gehören in den Nachweis. Dafür gibt es eine eigene Vorlage</t>
  </si>
  <si>
    <t xml:space="preserve">Umrechnung</t>
  </si>
  <si>
    <t xml:space="preserve">über das Tausendkorngewicht. Ohne TKG lässt sich Gramm nicht in Körner umrechnen</t>
  </si>
  <si>
    <t xml:space="preserve">Zwei Wege zum Bedarf</t>
  </si>
  <si>
    <t xml:space="preserve">über Pflanzen (Anzucht) oder über Beetmeter (Direktsaat) — wie im Saatgut-Modul des Hofbuchs</t>
  </si>
  <si>
    <t xml:space="preserve">Keimfähigkeit</t>
  </si>
  <si>
    <t xml:space="preserve">aus der Packung oder aus dem eigenen Keimtest. Altes Saatgut ohne Test ist eine Wette</t>
  </si>
  <si>
    <t xml:space="preserve">So füllst du sie aus</t>
  </si>
  <si>
    <t xml:space="preserve">1. Blatt „Saatgut“: alles erfassen, was im Schrank liegt.</t>
  </si>
  <si>
    <t xml:space="preserve">2. Spalte „Prüfung“ stehen lassen, sie markiert abgelaufene Ware und fällige Keimtests.</t>
  </si>
  <si>
    <t xml:space="preserve">3. Blatt „Bedarf“: Bedarfsart wählen und die Zahl aus dem Anbauplan eintragen — Pflanzen oder Beetmeter.</t>
  </si>
  <si>
    <t xml:space="preserve">4. Die Spalte „Fehlmenge“ ist die Bestellliste.</t>
  </si>
  <si>
    <t xml:space="preserve">Zellen-Legende</t>
  </si>
  <si>
    <t xml:space="preserve">Gelb</t>
  </si>
  <si>
    <t xml:space="preserve">ausfüllen</t>
  </si>
  <si>
    <t xml:space="preserve">Grau/kursiv</t>
  </si>
  <si>
    <t xml:space="preserve">Beispielzeile — überschreiben oder löschen</t>
  </si>
  <si>
    <t xml:space="preserve">Weiß</t>
  </si>
  <si>
    <t xml:space="preserve">rechnet sich selbst — bitte nicht überschreiben</t>
  </si>
  <si>
    <t xml:space="preserve">Betriebsangaben</t>
  </si>
  <si>
    <t xml:space="preserve">Betrieb</t>
  </si>
  <si>
    <t xml:space="preserve">Anbaujahr</t>
  </si>
  <si>
    <t xml:space="preserve">Kontrollstellen-Nummer (falls Bio)</t>
  </si>
  <si>
    <t xml:space="preserve">Verantwortlich</t>
  </si>
  <si>
    <t xml:space="preserve">Keine Rechtsberatung. Prüfe die für deinen Betrieb und dein Bundesland geltenden Vorgaben; Landesrecht, Auflagen und Verbandsrichtlinien können mehr verlangen.</t>
  </si>
  <si>
    <t xml:space="preserve">Quellen: Eigene Bestandsdaten</t>
  </si>
  <si>
    <t xml:space="preserve">Blatt</t>
  </si>
  <si>
    <t xml:space="preserve">Spalte</t>
  </si>
  <si>
    <t xml:space="preserve">Was gehört hinein</t>
  </si>
  <si>
    <t xml:space="preserve">Saatgut</t>
  </si>
  <si>
    <t xml:space="preserve">Sorte</t>
  </si>
  <si>
    <t xml:space="preserve">Kultur und Sorte zusammen, eindeutig. Der Schlüssel für das Blatt „Bedarf“.</t>
  </si>
  <si>
    <t xml:space="preserve">Bestand und Einheit</t>
  </si>
  <si>
    <t xml:space="preserve">Körner oder Gramm. Bei Gramm braucht die Datei das Tausendkorngewicht, sonst kann sie nicht umrechnen.</t>
  </si>
  <si>
    <t xml:space="preserve">TKG (g)</t>
  </si>
  <si>
    <t xml:space="preserve">Tausendkorngewicht: was 1000 Körner wiegen. Steht oft auf der Packung, sonst wiegen und hochrechnen.</t>
  </si>
  <si>
    <t xml:space="preserve">Bestand in Korn</t>
  </si>
  <si>
    <t xml:space="preserve">Rechnet sich. Bei Gramm: Bestand geteilt durch TKG mal 1000.</t>
  </si>
  <si>
    <t xml:space="preserve">Keimfähigkeit (%)</t>
  </si>
  <si>
    <t xml:space="preserve">Von der Packung oder aus dem eigenen Keimtest. Leer lassen, wenn unbekannt — dann rechnet die Datei mit 100 % und du weißt, dass die Zahl geschönt ist.</t>
  </si>
  <si>
    <t xml:space="preserve">verwendbar bis</t>
  </si>
  <si>
    <t xml:space="preserve">Dein eigenes Haltbarkeitsdatum. Möhre und Pastinake altern schnell, Tomate und Kürbis halten Jahre.</t>
  </si>
  <si>
    <t xml:space="preserve">Prüfung</t>
  </si>
  <si>
    <t xml:space="preserve">Rechnet sich. „abgelaufen“ bei überschrittenem Datum, „Keimtest fällig“ bei Saatgut, das älter als zwei Jahre ist und keine geprüfte Keimfähigkeit hat.</t>
  </si>
  <si>
    <t xml:space="preserve">Bedarf</t>
  </si>
  <si>
    <t xml:space="preserve">Bedarfsart</t>
  </si>
  <si>
    <t xml:space="preserve">Pflanzen bei Anzucht, Beetmeter bei Direktsaat. Das Saatgut-Modul im Hofbuch rechnet über Beetmeter, der Anbauplan liefert die Pflanzenzahl — beides geht.</t>
  </si>
  <si>
    <t xml:space="preserve">Pflanzen geplant</t>
  </si>
  <si>
    <t xml:space="preserve">Aus dem Anbauplan, Spalte „Pflanzen“, über alle Sätze dieser Sorte zusammengezählt.</t>
  </si>
  <si>
    <t xml:space="preserve">Beetmeter und Korn je Beetmeter</t>
  </si>
  <si>
    <t xml:space="preserve">Für Direktsaat: wie viele Beetmeter belegt werden und wie dicht gesät wird.</t>
  </si>
  <si>
    <t xml:space="preserve">Aufschlag (%)</t>
  </si>
  <si>
    <t xml:space="preserve">Für Ausfälle in der Anzucht und beim Pikieren. Wer 20 einträgt, plant ein Fünftel mehr Körner ein.</t>
  </si>
  <si>
    <t xml:space="preserve">Körner nötig</t>
  </si>
  <si>
    <t xml:space="preserve">Pflanzen mal Aufschlag, aufgerundet.</t>
  </si>
  <si>
    <t xml:space="preserve">keimfähig im Bestand</t>
  </si>
  <si>
    <t xml:space="preserve">Bestand in Korn mal Keimfähigkeit. Das ist die Zahl, die zählt, nicht der rohe Bestand.</t>
  </si>
  <si>
    <t xml:space="preserve">Fehlmenge</t>
  </si>
  <si>
    <t xml:space="preserve">Was bestellt werden muss. Alles über null ist die Bestellliste.</t>
  </si>
  <si>
    <t xml:space="preserve">Nr.</t>
  </si>
  <si>
    <t xml:space="preserve">Kultur</t>
  </si>
  <si>
    <t xml:space="preserve">Bio-Status</t>
  </si>
  <si>
    <t xml:space="preserve">Lieferant</t>
  </si>
  <si>
    <t xml:space="preserve">Artikel-Nr.</t>
  </si>
  <si>
    <t xml:space="preserve">Bestand</t>
  </si>
  <si>
    <t xml:space="preserve">Einheit</t>
  </si>
  <si>
    <t xml:space="preserve">gekauft am</t>
  </si>
  <si>
    <t xml:space="preserve">geprüft am</t>
  </si>
  <si>
    <t xml:space="preserve">Lagerort</t>
  </si>
  <si>
    <t xml:space="preserve">Bemerkung</t>
  </si>
  <si>
    <t xml:space="preserve">— Kultur und Sorte —</t>
  </si>
  <si>
    <t xml:space="preserve">— Kultur —</t>
  </si>
  <si>
    <t xml:space="preserve">Öko</t>
  </si>
  <si>
    <t xml:space="preserve">— Lieferant —</t>
  </si>
  <si>
    <t xml:space="preserve">—</t>
  </si>
  <si>
    <t xml:space="preserve">g</t>
  </si>
  <si>
    <t xml:space="preserve">Schrank A</t>
  </si>
  <si>
    <t xml:space="preserve">Beetmeter</t>
  </si>
  <si>
    <t xml:space="preserve">Korn je Beetmeter</t>
  </si>
  <si>
    <t xml:space="preserve">Status</t>
  </si>
  <si>
    <t xml:space="preserve">bestellt bei</t>
  </si>
  <si>
    <t xml:space="preserve">Pflanzen</t>
  </si>
  <si>
    <t xml:space="preserve">Was diese Datei nicht kann</t>
  </si>
  <si>
    <t xml:space="preserve">Drei Dinge kann eine Tabelle nicht:</t>
  </si>
  <si>
    <t xml:space="preserve">Keimfähigkeit messen</t>
  </si>
  <si>
    <t xml:space="preserve">Der Keimtest ist Handarbeit: hundert Korn auf feuchtes Papier, nach zehn Tagen zählen. Die Datei sagt nur, wann er fällig wäre.</t>
  </si>
  <si>
    <t xml:space="preserve">Verfügbarkeit kennen</t>
  </si>
  <si>
    <t xml:space="preserve">Ob es eine Sorte in Öko-Qualität überhaupt gibt, steht in organicXseeds. Für den Nachweis gibt es eine eigene Vorlage.</t>
  </si>
  <si>
    <t xml:space="preserve">Aussaatstärke bestimmen</t>
  </si>
  <si>
    <t xml:space="preserve">Wie viele Körner je Pflanze oder je Beetmeter nötig sind, hängt an Verfahren und Erfahrung. Aufschlag und Saatdichte sind deine Schätzung, nicht unsere.</t>
  </si>
  <si>
    <t xml:space="preserve">Das Beetbuch im Hofbuch zieht den Saatgutbedarf direkt aus der Satzplanung und führt das Inventar mit. Die Vorlage hier bleibt kostenlos.</t>
  </si>
  <si>
    <t xml:space="preserve">hofbuch.de/vorlagen</t>
  </si>
  <si>
    <t xml:space="preserve">Alle Vorlagen, kostenlos</t>
  </si>
  <si>
    <t xml:space="preserve">Version 2.0 · Stand 23.08.2026 · Keine Rechtsberatung.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</si>
</sst>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"/>
    <numFmt numFmtId="166" formatCode="#,##0.000"/>
    <numFmt numFmtId="167" formatCode="#,##0"/>
    <numFmt numFmtId="168" formatCode="dd\.mm\.yyyy"/>
    <numFmt numFmtId="169" formatCode="#,##0.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F4B3F"/>
      <name val="Arial"/>
      <family val="0"/>
      <charset val="1"/>
    </font>
    <font>
      <sz val="9"/>
      <color rgb="FF6B6B66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i val="true"/>
      <sz val="10"/>
      <color rgb="FF8A8A8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2"/>
    </font>
    <font>
      <b val="true"/>
      <sz val="10"/>
      <color rgb="FF3F5A28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3C4"/>
        <bgColor rgb="FFECEFDD"/>
      </patternFill>
    </fill>
    <fill>
      <patternFill patternType="solid">
        <fgColor rgb="FFF2F2F0"/>
        <bgColor rgb="FFECEFDD"/>
      </patternFill>
    </fill>
    <fill>
      <patternFill patternType="solid">
        <fgColor rgb="FF2F4B3F"/>
        <bgColor rgb="FF3F5A28"/>
      </patternFill>
    </fill>
    <fill>
      <patternFill patternType="solid">
        <fgColor rgb="FFECEFDD"/>
        <bgColor rgb="FFF2F2F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6CE"/>
      </left>
      <right style="thin">
        <color rgb="FFD9D6CE"/>
      </right>
      <top style="thin">
        <color rgb="FFD9D6CE"/>
      </top>
      <bottom style="thin">
        <color rgb="FFD9D6C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2F4B3F"/>
          <bgColor rgb="FF000000"/>
        </patternFill>
      </fill>
    </dxf>
    <dxf>
      <fill>
        <patternFill patternType="solid">
          <fgColor rgb="FFF2F2F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8A8A85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A8A85"/>
      <rgbColor rgb="FF9999FF"/>
      <rgbColor rgb="FF993366"/>
      <rgbColor rgb="FFFFF3C4"/>
      <rgbColor rgb="FFF2F2F0"/>
      <rgbColor rgb="FF660066"/>
      <rgbColor rgb="FFFF8080"/>
      <rgbColor rgb="FF0066CC"/>
      <rgbColor rgb="FFD9D6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CEFD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66"/>
      <rgbColor rgb="FF969696"/>
      <rgbColor rgb="FF003366"/>
      <rgbColor rgb="FF339966"/>
      <rgbColor rgb="FF003300"/>
      <rgbColor rgb="FF3F5A28"/>
      <rgbColor rgb="FF993300"/>
      <rgbColor rgb="FF993366"/>
      <rgbColor rgb="FF333399"/>
      <rgbColor rgb="FF2F4B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1</xdr:row>
      <xdr:rowOff>0</xdr:rowOff>
    </xdr:from>
    <xdr:to>
      <xdr:col>5</xdr:col>
      <xdr:colOff>64440</xdr:colOff>
      <xdr:row>2</xdr:row>
      <xdr:rowOff>82800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6555240" y="190440"/>
          <a:ext cx="1333080" cy="333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10</xdr:row>
      <xdr:rowOff>126360</xdr:rowOff>
    </xdr:from>
    <xdr:to>
      <xdr:col>1</xdr:col>
      <xdr:colOff>1428480</xdr:colOff>
      <xdr:row>12</xdr:row>
      <xdr:rowOff>97200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211320" y="3467160"/>
          <a:ext cx="1428480" cy="361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0</xdr:colOff>
      <xdr:row>10</xdr:row>
      <xdr:rowOff>126360</xdr:rowOff>
    </xdr:from>
    <xdr:to>
      <xdr:col>4</xdr:col>
      <xdr:colOff>990360</xdr:colOff>
      <xdr:row>15</xdr:row>
      <xdr:rowOff>97560</xdr:rowOff>
    </xdr:to>
    <xdr:pic>
      <xdr:nvPicPr>
        <xdr:cNvPr id="2" name="Image 2" descr="Picture"/>
        <xdr:cNvPicPr/>
      </xdr:nvPicPr>
      <xdr:blipFill>
        <a:blip r:embed="rId2"/>
        <a:stretch/>
      </xdr:blipFill>
      <xdr:spPr>
        <a:xfrm>
          <a:off x="6132240" y="3467160"/>
          <a:ext cx="990360" cy="9903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2.v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F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40"/>
    <col collapsed="false" customWidth="true" hidden="false" outlineLevel="0" max="4" min="4" style="0" width="20"/>
    <col collapsed="false" customWidth="true" hidden="false" outlineLevel="0" max="5" min="5" style="0" width="18"/>
    <col collapsed="false" customWidth="true" hidden="false" outlineLevel="0" max="6" min="6" style="0" width="12"/>
  </cols>
  <sheetData>
    <row r="2" customFormat="false" ht="19.7" hidden="false" customHeight="false" outlineLevel="0" collapsed="false">
      <c r="B2" s="1" t="s">
        <v>0</v>
      </c>
    </row>
    <row r="3" customFormat="false" ht="22.3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5" hidden="false" customHeight="true" outlineLevel="0" collapsed="false">
      <c r="B6" s="4" t="s">
        <v>3</v>
      </c>
      <c r="C6" s="4"/>
      <c r="D6" s="4"/>
      <c r="E6" s="4"/>
      <c r="F6" s="4"/>
    </row>
    <row r="7" customFormat="false" ht="15" hidden="false" customHeight="false" outlineLevel="0" collapsed="false">
      <c r="B7" s="4"/>
      <c r="C7" s="4"/>
      <c r="D7" s="4"/>
      <c r="E7" s="4"/>
      <c r="F7" s="4"/>
    </row>
    <row r="8" customFormat="false" ht="15" hidden="false" customHeight="false" outlineLevel="0" collapsed="false">
      <c r="B8" s="4"/>
      <c r="C8" s="4"/>
      <c r="D8" s="4"/>
      <c r="E8" s="4"/>
      <c r="F8" s="4"/>
    </row>
    <row r="10" customFormat="false" ht="15" hidden="false" customHeight="false" outlineLevel="0" collapsed="false">
      <c r="B10" s="3" t="s">
        <v>4</v>
      </c>
    </row>
    <row r="11" customFormat="false" ht="15" hidden="false" customHeight="false" outlineLevel="0" collapsed="false">
      <c r="B11" s="5" t="s">
        <v>5</v>
      </c>
      <c r="C11" s="2" t="s">
        <v>6</v>
      </c>
    </row>
    <row r="12" customFormat="false" ht="22.35" hidden="false" customHeight="false" outlineLevel="0" collapsed="false">
      <c r="B12" s="5" t="s">
        <v>7</v>
      </c>
      <c r="C12" s="2" t="s">
        <v>8</v>
      </c>
    </row>
    <row r="13" customFormat="false" ht="22.35" hidden="false" customHeight="false" outlineLevel="0" collapsed="false">
      <c r="B13" s="5" t="s">
        <v>9</v>
      </c>
      <c r="C13" s="2" t="s">
        <v>10</v>
      </c>
    </row>
    <row r="14" customFormat="false" ht="22.35" hidden="false" customHeight="false" outlineLevel="0" collapsed="false">
      <c r="B14" s="5" t="s">
        <v>11</v>
      </c>
      <c r="C14" s="2" t="s">
        <v>12</v>
      </c>
    </row>
    <row r="15" customFormat="false" ht="22.35" hidden="false" customHeight="false" outlineLevel="0" collapsed="false">
      <c r="B15" s="5" t="s">
        <v>13</v>
      </c>
      <c r="C15" s="2" t="s">
        <v>14</v>
      </c>
    </row>
    <row r="17" customFormat="false" ht="15" hidden="false" customHeight="false" outlineLevel="0" collapsed="false">
      <c r="B17" s="3" t="s">
        <v>15</v>
      </c>
    </row>
    <row r="18" customFormat="false" ht="15" hidden="false" customHeight="true" outlineLevel="0" collapsed="false">
      <c r="B18" s="4" t="s">
        <v>16</v>
      </c>
      <c r="C18" s="4"/>
      <c r="D18" s="4"/>
      <c r="E18" s="4"/>
      <c r="F18" s="4"/>
    </row>
    <row r="19" customFormat="false" ht="15" hidden="false" customHeight="true" outlineLevel="0" collapsed="false">
      <c r="B19" s="4" t="s">
        <v>17</v>
      </c>
      <c r="C19" s="4"/>
      <c r="D19" s="4"/>
      <c r="E19" s="4"/>
      <c r="F19" s="4"/>
    </row>
    <row r="20" customFormat="false" ht="15" hidden="false" customHeight="true" outlineLevel="0" collapsed="false">
      <c r="B20" s="4" t="s">
        <v>18</v>
      </c>
      <c r="C20" s="4"/>
      <c r="D20" s="4"/>
      <c r="E20" s="4"/>
      <c r="F20" s="4"/>
    </row>
    <row r="21" customFormat="false" ht="15" hidden="false" customHeight="true" outlineLevel="0" collapsed="false">
      <c r="B21" s="4" t="s">
        <v>19</v>
      </c>
      <c r="C21" s="4"/>
      <c r="D21" s="4"/>
      <c r="E21" s="4"/>
      <c r="F21" s="4"/>
    </row>
    <row r="23" customFormat="false" ht="15" hidden="false" customHeight="false" outlineLevel="0" collapsed="false">
      <c r="B23" s="3" t="s">
        <v>20</v>
      </c>
    </row>
    <row r="24" customFormat="false" ht="15" hidden="false" customHeight="false" outlineLevel="0" collapsed="false">
      <c r="B24" s="6" t="s">
        <v>21</v>
      </c>
      <c r="C24" s="5" t="s">
        <v>22</v>
      </c>
    </row>
    <row r="25" customFormat="false" ht="15" hidden="false" customHeight="false" outlineLevel="0" collapsed="false">
      <c r="B25" s="7" t="s">
        <v>23</v>
      </c>
      <c r="C25" s="5" t="s">
        <v>24</v>
      </c>
    </row>
    <row r="26" customFormat="false" ht="15" hidden="false" customHeight="false" outlineLevel="0" collapsed="false">
      <c r="B26" s="5" t="s">
        <v>25</v>
      </c>
      <c r="C26" s="5" t="s">
        <v>26</v>
      </c>
    </row>
    <row r="28" customFormat="false" ht="15" hidden="false" customHeight="false" outlineLevel="0" collapsed="false">
      <c r="B28" s="3" t="s">
        <v>27</v>
      </c>
    </row>
    <row r="29" customFormat="false" ht="15" hidden="false" customHeight="false" outlineLevel="0" collapsed="false">
      <c r="B29" s="5" t="s">
        <v>28</v>
      </c>
      <c r="C29" s="8"/>
    </row>
    <row r="30" customFormat="false" ht="15" hidden="false" customHeight="false" outlineLevel="0" collapsed="false">
      <c r="B30" s="5" t="s">
        <v>29</v>
      </c>
      <c r="C30" s="8"/>
    </row>
    <row r="31" customFormat="false" ht="15" hidden="false" customHeight="false" outlineLevel="0" collapsed="false">
      <c r="B31" s="5" t="s">
        <v>30</v>
      </c>
      <c r="C31" s="8"/>
    </row>
    <row r="32" customFormat="false" ht="15" hidden="false" customHeight="false" outlineLevel="0" collapsed="false">
      <c r="B32" s="5" t="s">
        <v>31</v>
      </c>
      <c r="C32" s="8"/>
    </row>
    <row r="34" customFormat="false" ht="15" hidden="false" customHeight="true" outlineLevel="0" collapsed="false">
      <c r="B34" s="9" t="s">
        <v>32</v>
      </c>
      <c r="C34" s="9"/>
      <c r="D34" s="9"/>
      <c r="E34" s="9"/>
      <c r="F34" s="9"/>
    </row>
    <row r="35" customFormat="false" ht="15" hidden="false" customHeight="false" outlineLevel="0" collapsed="false">
      <c r="B35" s="9"/>
      <c r="C35" s="9"/>
      <c r="D35" s="9"/>
      <c r="E35" s="9"/>
      <c r="F35" s="9"/>
    </row>
    <row r="37" customFormat="false" ht="15" hidden="false" customHeight="true" outlineLevel="0" collapsed="false">
      <c r="B37" s="9" t="s">
        <v>33</v>
      </c>
      <c r="C37" s="9"/>
      <c r="D37" s="9"/>
      <c r="E37" s="9"/>
      <c r="F37" s="9"/>
    </row>
    <row r="38" customFormat="false" ht="15" hidden="false" customHeight="false" outlineLevel="0" collapsed="false">
      <c r="B38" s="9"/>
      <c r="C38" s="9"/>
      <c r="D38" s="9"/>
      <c r="E38" s="9"/>
      <c r="F38" s="9"/>
    </row>
  </sheetData>
  <mergeCells count="7">
    <mergeCell ref="B6:F8"/>
    <mergeCell ref="B18:F18"/>
    <mergeCell ref="B19:F19"/>
    <mergeCell ref="B20:F20"/>
    <mergeCell ref="B21:F21"/>
    <mergeCell ref="B34:F35"/>
    <mergeCell ref="B37:F3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30"/>
    <col collapsed="false" customWidth="true" hidden="false" outlineLevel="0" max="3" min="3" style="0" width="78"/>
  </cols>
  <sheetData>
    <row r="1" customFormat="false" ht="15" hidden="false" customHeight="false" outlineLevel="0" collapsed="false">
      <c r="A1" s="10" t="s">
        <v>34</v>
      </c>
      <c r="B1" s="10" t="s">
        <v>35</v>
      </c>
      <c r="C1" s="10" t="s">
        <v>36</v>
      </c>
    </row>
    <row r="2" customFormat="false" ht="27.75" hidden="false" customHeight="true" outlineLevel="0" collapsed="false">
      <c r="A2" s="11" t="s">
        <v>37</v>
      </c>
      <c r="B2" s="12" t="s">
        <v>38</v>
      </c>
      <c r="C2" s="13" t="s">
        <v>39</v>
      </c>
    </row>
    <row r="3" customFormat="false" ht="27.75" hidden="false" customHeight="true" outlineLevel="0" collapsed="false">
      <c r="A3" s="11" t="s">
        <v>37</v>
      </c>
      <c r="B3" s="12" t="s">
        <v>40</v>
      </c>
      <c r="C3" s="13" t="s">
        <v>41</v>
      </c>
    </row>
    <row r="4" customFormat="false" ht="27.75" hidden="false" customHeight="true" outlineLevel="0" collapsed="false">
      <c r="A4" s="11" t="s">
        <v>37</v>
      </c>
      <c r="B4" s="12" t="s">
        <v>42</v>
      </c>
      <c r="C4" s="13" t="s">
        <v>43</v>
      </c>
    </row>
    <row r="5" customFormat="false" ht="27.75" hidden="false" customHeight="true" outlineLevel="0" collapsed="false">
      <c r="A5" s="11" t="s">
        <v>37</v>
      </c>
      <c r="B5" s="12" t="s">
        <v>44</v>
      </c>
      <c r="C5" s="13" t="s">
        <v>45</v>
      </c>
    </row>
    <row r="6" customFormat="false" ht="27.75" hidden="false" customHeight="true" outlineLevel="0" collapsed="false">
      <c r="A6" s="11" t="s">
        <v>37</v>
      </c>
      <c r="B6" s="12" t="s">
        <v>46</v>
      </c>
      <c r="C6" s="13" t="s">
        <v>47</v>
      </c>
    </row>
    <row r="7" customFormat="false" ht="27.75" hidden="false" customHeight="true" outlineLevel="0" collapsed="false">
      <c r="A7" s="11" t="s">
        <v>37</v>
      </c>
      <c r="B7" s="12" t="s">
        <v>48</v>
      </c>
      <c r="C7" s="13" t="s">
        <v>49</v>
      </c>
    </row>
    <row r="8" customFormat="false" ht="27.75" hidden="false" customHeight="true" outlineLevel="0" collapsed="false">
      <c r="A8" s="11" t="s">
        <v>37</v>
      </c>
      <c r="B8" s="12" t="s">
        <v>50</v>
      </c>
      <c r="C8" s="13" t="s">
        <v>51</v>
      </c>
    </row>
    <row r="9" customFormat="false" ht="27.75" hidden="false" customHeight="true" outlineLevel="0" collapsed="false">
      <c r="A9" s="11" t="s">
        <v>52</v>
      </c>
      <c r="B9" s="12" t="s">
        <v>53</v>
      </c>
      <c r="C9" s="13" t="s">
        <v>54</v>
      </c>
    </row>
    <row r="10" customFormat="false" ht="27.75" hidden="false" customHeight="true" outlineLevel="0" collapsed="false">
      <c r="A10" s="11" t="s">
        <v>52</v>
      </c>
      <c r="B10" s="12" t="s">
        <v>55</v>
      </c>
      <c r="C10" s="13" t="s">
        <v>56</v>
      </c>
    </row>
    <row r="11" customFormat="false" ht="27.75" hidden="false" customHeight="true" outlineLevel="0" collapsed="false">
      <c r="A11" s="11" t="s">
        <v>52</v>
      </c>
      <c r="B11" s="12" t="s">
        <v>57</v>
      </c>
      <c r="C11" s="13" t="s">
        <v>58</v>
      </c>
    </row>
    <row r="12" customFormat="false" ht="27.75" hidden="false" customHeight="true" outlineLevel="0" collapsed="false">
      <c r="A12" s="11" t="s">
        <v>52</v>
      </c>
      <c r="B12" s="12" t="s">
        <v>59</v>
      </c>
      <c r="C12" s="13" t="s">
        <v>60</v>
      </c>
    </row>
    <row r="13" customFormat="false" ht="27.75" hidden="false" customHeight="true" outlineLevel="0" collapsed="false">
      <c r="A13" s="11" t="s">
        <v>52</v>
      </c>
      <c r="B13" s="12" t="s">
        <v>61</v>
      </c>
      <c r="C13" s="13" t="s">
        <v>62</v>
      </c>
    </row>
    <row r="14" customFormat="false" ht="27.75" hidden="false" customHeight="true" outlineLevel="0" collapsed="false">
      <c r="A14" s="11" t="s">
        <v>52</v>
      </c>
      <c r="B14" s="12" t="s">
        <v>63</v>
      </c>
      <c r="C14" s="13" t="s">
        <v>64</v>
      </c>
    </row>
    <row r="15" customFormat="false" ht="27.75" hidden="false" customHeight="true" outlineLevel="0" collapsed="false">
      <c r="A15" s="11" t="s">
        <v>52</v>
      </c>
      <c r="B15" s="12" t="s">
        <v>65</v>
      </c>
      <c r="C15" s="13" t="s">
        <v>66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2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8"/>
    <col collapsed="false" customWidth="true" hidden="false" outlineLevel="0" max="3" min="3" style="0" width="20"/>
    <col collapsed="false" customWidth="true" hidden="false" outlineLevel="0" max="4" min="4" style="0" width="14"/>
    <col collapsed="false" customWidth="true" hidden="false" outlineLevel="0" max="5" min="5" style="0" width="22"/>
    <col collapsed="false" customWidth="true" hidden="false" outlineLevel="0" max="6" min="6" style="0" width="14"/>
    <col collapsed="false" customWidth="true" hidden="false" outlineLevel="0" max="7" min="7" style="0" width="11"/>
    <col collapsed="false" customWidth="true" hidden="false" outlineLevel="0" max="9" min="8" style="0" width="10"/>
    <col collapsed="false" customWidth="true" hidden="false" outlineLevel="0" max="10" min="10" style="0" width="15"/>
    <col collapsed="false" customWidth="true" hidden="false" outlineLevel="0" max="11" min="11" style="0" width="12"/>
    <col collapsed="false" customWidth="true" hidden="false" outlineLevel="0" max="12" min="12" style="0" width="16"/>
    <col collapsed="false" customWidth="true" hidden="false" outlineLevel="0" max="13" min="13" style="0" width="12"/>
    <col collapsed="false" customWidth="true" hidden="false" outlineLevel="0" max="14" min="14" style="0" width="14"/>
    <col collapsed="false" customWidth="true" hidden="false" outlineLevel="0" max="15" min="15" style="0" width="18"/>
    <col collapsed="false" customWidth="true" hidden="false" outlineLevel="0" max="16" min="16" style="0" width="17"/>
    <col collapsed="false" customWidth="true" hidden="false" outlineLevel="0" max="17" min="17" style="0" width="24"/>
  </cols>
  <sheetData>
    <row r="1" customFormat="false" ht="45.75" hidden="false" customHeight="true" outlineLevel="0" collapsed="false">
      <c r="A1" s="14" t="s">
        <v>67</v>
      </c>
      <c r="B1" s="14" t="s">
        <v>38</v>
      </c>
      <c r="C1" s="14" t="s">
        <v>68</v>
      </c>
      <c r="D1" s="14" t="s">
        <v>69</v>
      </c>
      <c r="E1" s="14" t="s">
        <v>70</v>
      </c>
      <c r="F1" s="14" t="s">
        <v>71</v>
      </c>
      <c r="G1" s="14" t="s">
        <v>72</v>
      </c>
      <c r="H1" s="14" t="s">
        <v>73</v>
      </c>
      <c r="I1" s="14" t="s">
        <v>42</v>
      </c>
      <c r="J1" s="14" t="s">
        <v>44</v>
      </c>
      <c r="K1" s="14" t="s">
        <v>74</v>
      </c>
      <c r="L1" s="14" t="s">
        <v>46</v>
      </c>
      <c r="M1" s="14" t="s">
        <v>75</v>
      </c>
      <c r="N1" s="14" t="s">
        <v>48</v>
      </c>
      <c r="O1" s="14" t="s">
        <v>76</v>
      </c>
      <c r="P1" s="14" t="s">
        <v>50</v>
      </c>
      <c r="Q1" s="14" t="s">
        <v>77</v>
      </c>
    </row>
    <row r="2" customFormat="false" ht="15" hidden="false" customHeight="false" outlineLevel="0" collapsed="false">
      <c r="A2" s="15" t="n">
        <v>1</v>
      </c>
      <c r="B2" s="15" t="s">
        <v>78</v>
      </c>
      <c r="C2" s="15" t="s">
        <v>79</v>
      </c>
      <c r="D2" s="15" t="s">
        <v>80</v>
      </c>
      <c r="E2" s="15" t="s">
        <v>81</v>
      </c>
      <c r="F2" s="15" t="s">
        <v>82</v>
      </c>
      <c r="G2" s="16" t="n">
        <v>25</v>
      </c>
      <c r="H2" s="15" t="s">
        <v>83</v>
      </c>
      <c r="I2" s="17" t="n">
        <v>1.4</v>
      </c>
      <c r="J2" s="18" t="n">
        <f aca="false">IF(OR($G2="",$H2=""),"",IF($H2="Korn",$G2,IF(OR($I2="",$I2=0),"",ROUND($G2/$I2*1000,0))))</f>
        <v>17857</v>
      </c>
      <c r="K2" s="19" t="n">
        <v>45971</v>
      </c>
      <c r="L2" s="20" t="n">
        <v>85</v>
      </c>
      <c r="M2" s="19" t="n">
        <v>46042</v>
      </c>
      <c r="N2" s="19" t="n">
        <v>47118</v>
      </c>
      <c r="O2" s="15" t="s">
        <v>84</v>
      </c>
      <c r="P2" s="12" t="str">
        <f aca="true">IF($B2="","",IF(AND($N2&lt;&gt;"",$N2&lt;TODAY()),"abgelaufen",IF(AND($L2="",$K2&lt;&gt;"",TODAY()-$K2&gt;730),"Keimtest fällig","")))</f>
        <v/>
      </c>
      <c r="Q2" s="15"/>
    </row>
    <row r="3" customFormat="false" ht="15" hidden="false" customHeight="false" outlineLevel="0" collapsed="false">
      <c r="A3" s="21"/>
      <c r="B3" s="21"/>
      <c r="C3" s="21"/>
      <c r="D3" s="21"/>
      <c r="E3" s="21"/>
      <c r="F3" s="21"/>
      <c r="G3" s="22"/>
      <c r="H3" s="21"/>
      <c r="I3" s="23"/>
      <c r="J3" s="18" t="str">
        <f aca="false">IF(OR($G3="",$H3=""),"",IF($H3="Korn",$G3,IF(OR($I3="",$I3=0),"",ROUND($G3/$I3*1000,0))))</f>
        <v/>
      </c>
      <c r="K3" s="24"/>
      <c r="L3" s="25"/>
      <c r="M3" s="24"/>
      <c r="N3" s="24"/>
      <c r="O3" s="21"/>
      <c r="P3" s="12" t="str">
        <f aca="true">IF($B3="","",IF(AND($N3&lt;&gt;"",$N3&lt;TODAY()),"abgelaufen",IF(AND($L3="",$K3&lt;&gt;"",TODAY()-$K3&gt;730),"Keimtest fällig","")))</f>
        <v/>
      </c>
      <c r="Q3" s="21"/>
    </row>
    <row r="4" customFormat="false" ht="15" hidden="false" customHeight="false" outlineLevel="0" collapsed="false">
      <c r="A4" s="21"/>
      <c r="B4" s="21"/>
      <c r="C4" s="21"/>
      <c r="D4" s="21"/>
      <c r="E4" s="21"/>
      <c r="F4" s="21"/>
      <c r="G4" s="22"/>
      <c r="H4" s="21"/>
      <c r="I4" s="23"/>
      <c r="J4" s="18" t="str">
        <f aca="false">IF(OR($G4="",$H4=""),"",IF($H4="Korn",$G4,IF(OR($I4="",$I4=0),"",ROUND($G4/$I4*1000,0))))</f>
        <v/>
      </c>
      <c r="K4" s="24"/>
      <c r="L4" s="25"/>
      <c r="M4" s="24"/>
      <c r="N4" s="24"/>
      <c r="O4" s="21"/>
      <c r="P4" s="12" t="str">
        <f aca="true">IF($B4="","",IF(AND($N4&lt;&gt;"",$N4&lt;TODAY()),"abgelaufen",IF(AND($L4="",$K4&lt;&gt;"",TODAY()-$K4&gt;730),"Keimtest fällig","")))</f>
        <v/>
      </c>
      <c r="Q4" s="21"/>
    </row>
    <row r="5" customFormat="false" ht="15" hidden="false" customHeight="false" outlineLevel="0" collapsed="false">
      <c r="A5" s="21"/>
      <c r="B5" s="21"/>
      <c r="C5" s="21"/>
      <c r="D5" s="21"/>
      <c r="E5" s="21"/>
      <c r="F5" s="21"/>
      <c r="G5" s="22"/>
      <c r="H5" s="21"/>
      <c r="I5" s="23"/>
      <c r="J5" s="18" t="str">
        <f aca="false">IF(OR($G5="",$H5=""),"",IF($H5="Korn",$G5,IF(OR($I5="",$I5=0),"",ROUND($G5/$I5*1000,0))))</f>
        <v/>
      </c>
      <c r="K5" s="24"/>
      <c r="L5" s="25"/>
      <c r="M5" s="24"/>
      <c r="N5" s="24"/>
      <c r="O5" s="21"/>
      <c r="P5" s="12" t="str">
        <f aca="true">IF($B5="","",IF(AND($N5&lt;&gt;"",$N5&lt;TODAY()),"abgelaufen",IF(AND($L5="",$K5&lt;&gt;"",TODAY()-$K5&gt;730),"Keimtest fällig","")))</f>
        <v/>
      </c>
      <c r="Q5" s="21"/>
    </row>
    <row r="6" customFormat="false" ht="15" hidden="false" customHeight="false" outlineLevel="0" collapsed="false">
      <c r="A6" s="21"/>
      <c r="B6" s="21"/>
      <c r="C6" s="21"/>
      <c r="D6" s="21"/>
      <c r="E6" s="21"/>
      <c r="F6" s="21"/>
      <c r="G6" s="22"/>
      <c r="H6" s="21"/>
      <c r="I6" s="23"/>
      <c r="J6" s="18" t="str">
        <f aca="false">IF(OR($G6="",$H6=""),"",IF($H6="Korn",$G6,IF(OR($I6="",$I6=0),"",ROUND($G6/$I6*1000,0))))</f>
        <v/>
      </c>
      <c r="K6" s="24"/>
      <c r="L6" s="25"/>
      <c r="M6" s="24"/>
      <c r="N6" s="24"/>
      <c r="O6" s="21"/>
      <c r="P6" s="12" t="str">
        <f aca="true">IF($B6="","",IF(AND($N6&lt;&gt;"",$N6&lt;TODAY()),"abgelaufen",IF(AND($L6="",$K6&lt;&gt;"",TODAY()-$K6&gt;730),"Keimtest fällig","")))</f>
        <v/>
      </c>
      <c r="Q6" s="21"/>
    </row>
    <row r="7" customFormat="false" ht="15" hidden="false" customHeight="false" outlineLevel="0" collapsed="false">
      <c r="A7" s="21"/>
      <c r="B7" s="21"/>
      <c r="C7" s="21"/>
      <c r="D7" s="21"/>
      <c r="E7" s="21"/>
      <c r="F7" s="21"/>
      <c r="G7" s="22"/>
      <c r="H7" s="21"/>
      <c r="I7" s="23"/>
      <c r="J7" s="18" t="str">
        <f aca="false">IF(OR($G7="",$H7=""),"",IF($H7="Korn",$G7,IF(OR($I7="",$I7=0),"",ROUND($G7/$I7*1000,0))))</f>
        <v/>
      </c>
      <c r="K7" s="24"/>
      <c r="L7" s="25"/>
      <c r="M7" s="24"/>
      <c r="N7" s="24"/>
      <c r="O7" s="21"/>
      <c r="P7" s="12" t="str">
        <f aca="true">IF($B7="","",IF(AND($N7&lt;&gt;"",$N7&lt;TODAY()),"abgelaufen",IF(AND($L7="",$K7&lt;&gt;"",TODAY()-$K7&gt;730),"Keimtest fällig","")))</f>
        <v/>
      </c>
      <c r="Q7" s="21"/>
    </row>
    <row r="8" customFormat="false" ht="15" hidden="false" customHeight="false" outlineLevel="0" collapsed="false">
      <c r="A8" s="21"/>
      <c r="B8" s="21"/>
      <c r="C8" s="21"/>
      <c r="D8" s="21"/>
      <c r="E8" s="21"/>
      <c r="F8" s="21"/>
      <c r="G8" s="22"/>
      <c r="H8" s="21"/>
      <c r="I8" s="23"/>
      <c r="J8" s="18" t="str">
        <f aca="false">IF(OR($G8="",$H8=""),"",IF($H8="Korn",$G8,IF(OR($I8="",$I8=0),"",ROUND($G8/$I8*1000,0))))</f>
        <v/>
      </c>
      <c r="K8" s="24"/>
      <c r="L8" s="25"/>
      <c r="M8" s="24"/>
      <c r="N8" s="24"/>
      <c r="O8" s="21"/>
      <c r="P8" s="12" t="str">
        <f aca="true">IF($B8="","",IF(AND($N8&lt;&gt;"",$N8&lt;TODAY()),"abgelaufen",IF(AND($L8="",$K8&lt;&gt;"",TODAY()-$K8&gt;730),"Keimtest fällig","")))</f>
        <v/>
      </c>
      <c r="Q8" s="21"/>
    </row>
    <row r="9" customFormat="false" ht="15" hidden="false" customHeight="false" outlineLevel="0" collapsed="false">
      <c r="A9" s="21"/>
      <c r="B9" s="21"/>
      <c r="C9" s="21"/>
      <c r="D9" s="21"/>
      <c r="E9" s="21"/>
      <c r="F9" s="21"/>
      <c r="G9" s="22"/>
      <c r="H9" s="21"/>
      <c r="I9" s="23"/>
      <c r="J9" s="18" t="str">
        <f aca="false">IF(OR($G9="",$H9=""),"",IF($H9="Korn",$G9,IF(OR($I9="",$I9=0),"",ROUND($G9/$I9*1000,0))))</f>
        <v/>
      </c>
      <c r="K9" s="24"/>
      <c r="L9" s="25"/>
      <c r="M9" s="24"/>
      <c r="N9" s="24"/>
      <c r="O9" s="21"/>
      <c r="P9" s="12" t="str">
        <f aca="true">IF($B9="","",IF(AND($N9&lt;&gt;"",$N9&lt;TODAY()),"abgelaufen",IF(AND($L9="",$K9&lt;&gt;"",TODAY()-$K9&gt;730),"Keimtest fällig","")))</f>
        <v/>
      </c>
      <c r="Q9" s="21"/>
    </row>
    <row r="10" customFormat="false" ht="15" hidden="false" customHeight="false" outlineLevel="0" collapsed="false">
      <c r="A10" s="21"/>
      <c r="B10" s="21"/>
      <c r="C10" s="21"/>
      <c r="D10" s="21"/>
      <c r="E10" s="21"/>
      <c r="F10" s="21"/>
      <c r="G10" s="22"/>
      <c r="H10" s="21"/>
      <c r="I10" s="23"/>
      <c r="J10" s="18" t="str">
        <f aca="false">IF(OR($G10="",$H10=""),"",IF($H10="Korn",$G10,IF(OR($I10="",$I10=0),"",ROUND($G10/$I10*1000,0))))</f>
        <v/>
      </c>
      <c r="K10" s="24"/>
      <c r="L10" s="25"/>
      <c r="M10" s="24"/>
      <c r="N10" s="24"/>
      <c r="O10" s="21"/>
      <c r="P10" s="12" t="str">
        <f aca="true">IF($B10="","",IF(AND($N10&lt;&gt;"",$N10&lt;TODAY()),"abgelaufen",IF(AND($L10="",$K10&lt;&gt;"",TODAY()-$K10&gt;730),"Keimtest fällig","")))</f>
        <v/>
      </c>
      <c r="Q10" s="21"/>
    </row>
    <row r="11" customFormat="false" ht="15" hidden="false" customHeight="false" outlineLevel="0" collapsed="false">
      <c r="A11" s="21"/>
      <c r="B11" s="21"/>
      <c r="C11" s="21"/>
      <c r="D11" s="21"/>
      <c r="E11" s="21"/>
      <c r="F11" s="21"/>
      <c r="G11" s="22"/>
      <c r="H11" s="21"/>
      <c r="I11" s="23"/>
      <c r="J11" s="18" t="str">
        <f aca="false">IF(OR($G11="",$H11=""),"",IF($H11="Korn",$G11,IF(OR($I11="",$I11=0),"",ROUND($G11/$I11*1000,0))))</f>
        <v/>
      </c>
      <c r="K11" s="24"/>
      <c r="L11" s="25"/>
      <c r="M11" s="24"/>
      <c r="N11" s="24"/>
      <c r="O11" s="21"/>
      <c r="P11" s="12" t="str">
        <f aca="true">IF($B11="","",IF(AND($N11&lt;&gt;"",$N11&lt;TODAY()),"abgelaufen",IF(AND($L11="",$K11&lt;&gt;"",TODAY()-$K11&gt;730),"Keimtest fällig","")))</f>
        <v/>
      </c>
      <c r="Q11" s="21"/>
    </row>
    <row r="12" customFormat="false" ht="15" hidden="false" customHeight="false" outlineLevel="0" collapsed="false">
      <c r="A12" s="21"/>
      <c r="B12" s="21"/>
      <c r="C12" s="21"/>
      <c r="D12" s="21"/>
      <c r="E12" s="21"/>
      <c r="F12" s="21"/>
      <c r="G12" s="22"/>
      <c r="H12" s="21"/>
      <c r="I12" s="23"/>
      <c r="J12" s="18" t="str">
        <f aca="false">IF(OR($G12="",$H12=""),"",IF($H12="Korn",$G12,IF(OR($I12="",$I12=0),"",ROUND($G12/$I12*1000,0))))</f>
        <v/>
      </c>
      <c r="K12" s="24"/>
      <c r="L12" s="25"/>
      <c r="M12" s="24"/>
      <c r="N12" s="24"/>
      <c r="O12" s="21"/>
      <c r="P12" s="12" t="str">
        <f aca="true">IF($B12="","",IF(AND($N12&lt;&gt;"",$N12&lt;TODAY()),"abgelaufen",IF(AND($L12="",$K12&lt;&gt;"",TODAY()-$K12&gt;730),"Keimtest fällig","")))</f>
        <v/>
      </c>
      <c r="Q12" s="21"/>
    </row>
    <row r="13" customFormat="false" ht="15" hidden="false" customHeight="false" outlineLevel="0" collapsed="false">
      <c r="A13" s="21"/>
      <c r="B13" s="21"/>
      <c r="C13" s="21"/>
      <c r="D13" s="21"/>
      <c r="E13" s="21"/>
      <c r="F13" s="21"/>
      <c r="G13" s="22"/>
      <c r="H13" s="21"/>
      <c r="I13" s="23"/>
      <c r="J13" s="18" t="str">
        <f aca="false">IF(OR($G13="",$H13=""),"",IF($H13="Korn",$G13,IF(OR($I13="",$I13=0),"",ROUND($G13/$I13*1000,0))))</f>
        <v/>
      </c>
      <c r="K13" s="24"/>
      <c r="L13" s="25"/>
      <c r="M13" s="24"/>
      <c r="N13" s="24"/>
      <c r="O13" s="21"/>
      <c r="P13" s="12" t="str">
        <f aca="true">IF($B13="","",IF(AND($N13&lt;&gt;"",$N13&lt;TODAY()),"abgelaufen",IF(AND($L13="",$K13&lt;&gt;"",TODAY()-$K13&gt;730),"Keimtest fällig","")))</f>
        <v/>
      </c>
      <c r="Q13" s="21"/>
    </row>
    <row r="14" customFormat="false" ht="15" hidden="false" customHeight="false" outlineLevel="0" collapsed="false">
      <c r="A14" s="21"/>
      <c r="B14" s="21"/>
      <c r="C14" s="21"/>
      <c r="D14" s="21"/>
      <c r="E14" s="21"/>
      <c r="F14" s="21"/>
      <c r="G14" s="22"/>
      <c r="H14" s="21"/>
      <c r="I14" s="23"/>
      <c r="J14" s="18" t="str">
        <f aca="false">IF(OR($G14="",$H14=""),"",IF($H14="Korn",$G14,IF(OR($I14="",$I14=0),"",ROUND($G14/$I14*1000,0))))</f>
        <v/>
      </c>
      <c r="K14" s="24"/>
      <c r="L14" s="25"/>
      <c r="M14" s="24"/>
      <c r="N14" s="24"/>
      <c r="O14" s="21"/>
      <c r="P14" s="12" t="str">
        <f aca="true">IF($B14="","",IF(AND($N14&lt;&gt;"",$N14&lt;TODAY()),"abgelaufen",IF(AND($L14="",$K14&lt;&gt;"",TODAY()-$K14&gt;730),"Keimtest fällig","")))</f>
        <v/>
      </c>
      <c r="Q14" s="21"/>
    </row>
    <row r="15" customFormat="false" ht="15" hidden="false" customHeight="false" outlineLevel="0" collapsed="false">
      <c r="A15" s="21"/>
      <c r="B15" s="21"/>
      <c r="C15" s="21"/>
      <c r="D15" s="21"/>
      <c r="E15" s="21"/>
      <c r="F15" s="21"/>
      <c r="G15" s="22"/>
      <c r="H15" s="21"/>
      <c r="I15" s="23"/>
      <c r="J15" s="18" t="str">
        <f aca="false">IF(OR($G15="",$H15=""),"",IF($H15="Korn",$G15,IF(OR($I15="",$I15=0),"",ROUND($G15/$I15*1000,0))))</f>
        <v/>
      </c>
      <c r="K15" s="24"/>
      <c r="L15" s="25"/>
      <c r="M15" s="24"/>
      <c r="N15" s="24"/>
      <c r="O15" s="21"/>
      <c r="P15" s="12" t="str">
        <f aca="true">IF($B15="","",IF(AND($N15&lt;&gt;"",$N15&lt;TODAY()),"abgelaufen",IF(AND($L15="",$K15&lt;&gt;"",TODAY()-$K15&gt;730),"Keimtest fällig","")))</f>
        <v/>
      </c>
      <c r="Q15" s="21"/>
    </row>
    <row r="16" customFormat="false" ht="15" hidden="false" customHeight="false" outlineLevel="0" collapsed="false">
      <c r="A16" s="21"/>
      <c r="B16" s="21"/>
      <c r="C16" s="21"/>
      <c r="D16" s="21"/>
      <c r="E16" s="21"/>
      <c r="F16" s="21"/>
      <c r="G16" s="22"/>
      <c r="H16" s="21"/>
      <c r="I16" s="23"/>
      <c r="J16" s="18" t="str">
        <f aca="false">IF(OR($G16="",$H16=""),"",IF($H16="Korn",$G16,IF(OR($I16="",$I16=0),"",ROUND($G16/$I16*1000,0))))</f>
        <v/>
      </c>
      <c r="K16" s="24"/>
      <c r="L16" s="25"/>
      <c r="M16" s="24"/>
      <c r="N16" s="24"/>
      <c r="O16" s="21"/>
      <c r="P16" s="12" t="str">
        <f aca="true">IF($B16="","",IF(AND($N16&lt;&gt;"",$N16&lt;TODAY()),"abgelaufen",IF(AND($L16="",$K16&lt;&gt;"",TODAY()-$K16&gt;730),"Keimtest fällig","")))</f>
        <v/>
      </c>
      <c r="Q16" s="21"/>
    </row>
    <row r="17" customFormat="false" ht="15" hidden="false" customHeight="false" outlineLevel="0" collapsed="false">
      <c r="A17" s="21"/>
      <c r="B17" s="21"/>
      <c r="C17" s="21"/>
      <c r="D17" s="21"/>
      <c r="E17" s="21"/>
      <c r="F17" s="21"/>
      <c r="G17" s="22"/>
      <c r="H17" s="21"/>
      <c r="I17" s="23"/>
      <c r="J17" s="18" t="str">
        <f aca="false">IF(OR($G17="",$H17=""),"",IF($H17="Korn",$G17,IF(OR($I17="",$I17=0),"",ROUND($G17/$I17*1000,0))))</f>
        <v/>
      </c>
      <c r="K17" s="24"/>
      <c r="L17" s="25"/>
      <c r="M17" s="24"/>
      <c r="N17" s="24"/>
      <c r="O17" s="21"/>
      <c r="P17" s="12" t="str">
        <f aca="true">IF($B17="","",IF(AND($N17&lt;&gt;"",$N17&lt;TODAY()),"abgelaufen",IF(AND($L17="",$K17&lt;&gt;"",TODAY()-$K17&gt;730),"Keimtest fällig","")))</f>
        <v/>
      </c>
      <c r="Q17" s="21"/>
    </row>
    <row r="18" customFormat="false" ht="15" hidden="false" customHeight="false" outlineLevel="0" collapsed="false">
      <c r="A18" s="21"/>
      <c r="B18" s="21"/>
      <c r="C18" s="21"/>
      <c r="D18" s="21"/>
      <c r="E18" s="21"/>
      <c r="F18" s="21"/>
      <c r="G18" s="22"/>
      <c r="H18" s="21"/>
      <c r="I18" s="23"/>
      <c r="J18" s="18" t="str">
        <f aca="false">IF(OR($G18="",$H18=""),"",IF($H18="Korn",$G18,IF(OR($I18="",$I18=0),"",ROUND($G18/$I18*1000,0))))</f>
        <v/>
      </c>
      <c r="K18" s="24"/>
      <c r="L18" s="25"/>
      <c r="M18" s="24"/>
      <c r="N18" s="24"/>
      <c r="O18" s="21"/>
      <c r="P18" s="12" t="str">
        <f aca="true">IF($B18="","",IF(AND($N18&lt;&gt;"",$N18&lt;TODAY()),"abgelaufen",IF(AND($L18="",$K18&lt;&gt;"",TODAY()-$K18&gt;730),"Keimtest fällig","")))</f>
        <v/>
      </c>
      <c r="Q18" s="21"/>
    </row>
    <row r="19" customFormat="false" ht="15" hidden="false" customHeight="false" outlineLevel="0" collapsed="false">
      <c r="A19" s="21"/>
      <c r="B19" s="21"/>
      <c r="C19" s="21"/>
      <c r="D19" s="21"/>
      <c r="E19" s="21"/>
      <c r="F19" s="21"/>
      <c r="G19" s="22"/>
      <c r="H19" s="21"/>
      <c r="I19" s="23"/>
      <c r="J19" s="18" t="str">
        <f aca="false">IF(OR($G19="",$H19=""),"",IF($H19="Korn",$G19,IF(OR($I19="",$I19=0),"",ROUND($G19/$I19*1000,0))))</f>
        <v/>
      </c>
      <c r="K19" s="24"/>
      <c r="L19" s="25"/>
      <c r="M19" s="24"/>
      <c r="N19" s="24"/>
      <c r="O19" s="21"/>
      <c r="P19" s="12" t="str">
        <f aca="true">IF($B19="","",IF(AND($N19&lt;&gt;"",$N19&lt;TODAY()),"abgelaufen",IF(AND($L19="",$K19&lt;&gt;"",TODAY()-$K19&gt;730),"Keimtest fällig","")))</f>
        <v/>
      </c>
      <c r="Q19" s="21"/>
    </row>
    <row r="20" customFormat="false" ht="15" hidden="false" customHeight="false" outlineLevel="0" collapsed="false">
      <c r="A20" s="21"/>
      <c r="B20" s="21"/>
      <c r="C20" s="21"/>
      <c r="D20" s="21"/>
      <c r="E20" s="21"/>
      <c r="F20" s="21"/>
      <c r="G20" s="22"/>
      <c r="H20" s="21"/>
      <c r="I20" s="23"/>
      <c r="J20" s="18" t="str">
        <f aca="false">IF(OR($G20="",$H20=""),"",IF($H20="Korn",$G20,IF(OR($I20="",$I20=0),"",ROUND($G20/$I20*1000,0))))</f>
        <v/>
      </c>
      <c r="K20" s="24"/>
      <c r="L20" s="25"/>
      <c r="M20" s="24"/>
      <c r="N20" s="24"/>
      <c r="O20" s="21"/>
      <c r="P20" s="12" t="str">
        <f aca="true">IF($B20="","",IF(AND($N20&lt;&gt;"",$N20&lt;TODAY()),"abgelaufen",IF(AND($L20="",$K20&lt;&gt;"",TODAY()-$K20&gt;730),"Keimtest fällig","")))</f>
        <v/>
      </c>
      <c r="Q20" s="21"/>
    </row>
    <row r="21" customFormat="false" ht="15" hidden="false" customHeight="false" outlineLevel="0" collapsed="false">
      <c r="A21" s="21"/>
      <c r="B21" s="21"/>
      <c r="C21" s="21"/>
      <c r="D21" s="21"/>
      <c r="E21" s="21"/>
      <c r="F21" s="21"/>
      <c r="G21" s="22"/>
      <c r="H21" s="21"/>
      <c r="I21" s="23"/>
      <c r="J21" s="18" t="str">
        <f aca="false">IF(OR($G21="",$H21=""),"",IF($H21="Korn",$G21,IF(OR($I21="",$I21=0),"",ROUND($G21/$I21*1000,0))))</f>
        <v/>
      </c>
      <c r="K21" s="24"/>
      <c r="L21" s="25"/>
      <c r="M21" s="24"/>
      <c r="N21" s="24"/>
      <c r="O21" s="21"/>
      <c r="P21" s="12" t="str">
        <f aca="true">IF($B21="","",IF(AND($N21&lt;&gt;"",$N21&lt;TODAY()),"abgelaufen",IF(AND($L21="",$K21&lt;&gt;"",TODAY()-$K21&gt;730),"Keimtest fällig","")))</f>
        <v/>
      </c>
      <c r="Q21" s="21"/>
    </row>
    <row r="22" customFormat="false" ht="15" hidden="false" customHeight="false" outlineLevel="0" collapsed="false">
      <c r="A22" s="21"/>
      <c r="B22" s="21"/>
      <c r="C22" s="21"/>
      <c r="D22" s="21"/>
      <c r="E22" s="21"/>
      <c r="F22" s="21"/>
      <c r="G22" s="22"/>
      <c r="H22" s="21"/>
      <c r="I22" s="23"/>
      <c r="J22" s="18" t="str">
        <f aca="false">IF(OR($G22="",$H22=""),"",IF($H22="Korn",$G22,IF(OR($I22="",$I22=0),"",ROUND($G22/$I22*1000,0))))</f>
        <v/>
      </c>
      <c r="K22" s="24"/>
      <c r="L22" s="25"/>
      <c r="M22" s="24"/>
      <c r="N22" s="24"/>
      <c r="O22" s="21"/>
      <c r="P22" s="12" t="str">
        <f aca="true">IF($B22="","",IF(AND($N22&lt;&gt;"",$N22&lt;TODAY()),"abgelaufen",IF(AND($L22="",$K22&lt;&gt;"",TODAY()-$K22&gt;730),"Keimtest fällig","")))</f>
        <v/>
      </c>
      <c r="Q22" s="21"/>
    </row>
    <row r="23" customFormat="false" ht="15" hidden="false" customHeight="false" outlineLevel="0" collapsed="false">
      <c r="A23" s="21"/>
      <c r="B23" s="21"/>
      <c r="C23" s="21"/>
      <c r="D23" s="21"/>
      <c r="E23" s="21"/>
      <c r="F23" s="21"/>
      <c r="G23" s="22"/>
      <c r="H23" s="21"/>
      <c r="I23" s="23"/>
      <c r="J23" s="18" t="str">
        <f aca="false">IF(OR($G23="",$H23=""),"",IF($H23="Korn",$G23,IF(OR($I23="",$I23=0),"",ROUND($G23/$I23*1000,0))))</f>
        <v/>
      </c>
      <c r="K23" s="24"/>
      <c r="L23" s="25"/>
      <c r="M23" s="24"/>
      <c r="N23" s="24"/>
      <c r="O23" s="21"/>
      <c r="P23" s="12" t="str">
        <f aca="true">IF($B23="","",IF(AND($N23&lt;&gt;"",$N23&lt;TODAY()),"abgelaufen",IF(AND($L23="",$K23&lt;&gt;"",TODAY()-$K23&gt;730),"Keimtest fällig","")))</f>
        <v/>
      </c>
      <c r="Q23" s="21"/>
    </row>
    <row r="24" customFormat="false" ht="15" hidden="false" customHeight="false" outlineLevel="0" collapsed="false">
      <c r="A24" s="21"/>
      <c r="B24" s="21"/>
      <c r="C24" s="21"/>
      <c r="D24" s="21"/>
      <c r="E24" s="21"/>
      <c r="F24" s="21"/>
      <c r="G24" s="22"/>
      <c r="H24" s="21"/>
      <c r="I24" s="23"/>
      <c r="J24" s="18" t="str">
        <f aca="false">IF(OR($G24="",$H24=""),"",IF($H24="Korn",$G24,IF(OR($I24="",$I24=0),"",ROUND($G24/$I24*1000,0))))</f>
        <v/>
      </c>
      <c r="K24" s="24"/>
      <c r="L24" s="25"/>
      <c r="M24" s="24"/>
      <c r="N24" s="24"/>
      <c r="O24" s="21"/>
      <c r="P24" s="12" t="str">
        <f aca="true">IF($B24="","",IF(AND($N24&lt;&gt;"",$N24&lt;TODAY()),"abgelaufen",IF(AND($L24="",$K24&lt;&gt;"",TODAY()-$K24&gt;730),"Keimtest fällig","")))</f>
        <v/>
      </c>
      <c r="Q24" s="21"/>
    </row>
    <row r="25" customFormat="false" ht="15" hidden="false" customHeight="false" outlineLevel="0" collapsed="false">
      <c r="A25" s="21"/>
      <c r="B25" s="21"/>
      <c r="C25" s="21"/>
      <c r="D25" s="21"/>
      <c r="E25" s="21"/>
      <c r="F25" s="21"/>
      <c r="G25" s="22"/>
      <c r="H25" s="21"/>
      <c r="I25" s="23"/>
      <c r="J25" s="18" t="str">
        <f aca="false">IF(OR($G25="",$H25=""),"",IF($H25="Korn",$G25,IF(OR($I25="",$I25=0),"",ROUND($G25/$I25*1000,0))))</f>
        <v/>
      </c>
      <c r="K25" s="24"/>
      <c r="L25" s="25"/>
      <c r="M25" s="24"/>
      <c r="N25" s="24"/>
      <c r="O25" s="21"/>
      <c r="P25" s="12" t="str">
        <f aca="true">IF($B25="","",IF(AND($N25&lt;&gt;"",$N25&lt;TODAY()),"abgelaufen",IF(AND($L25="",$K25&lt;&gt;"",TODAY()-$K25&gt;730),"Keimtest fällig","")))</f>
        <v/>
      </c>
      <c r="Q25" s="21"/>
    </row>
    <row r="26" customFormat="false" ht="15" hidden="false" customHeight="false" outlineLevel="0" collapsed="false">
      <c r="A26" s="21"/>
      <c r="B26" s="21"/>
      <c r="C26" s="21"/>
      <c r="D26" s="21"/>
      <c r="E26" s="21"/>
      <c r="F26" s="21"/>
      <c r="G26" s="22"/>
      <c r="H26" s="21"/>
      <c r="I26" s="23"/>
      <c r="J26" s="18" t="str">
        <f aca="false">IF(OR($G26="",$H26=""),"",IF($H26="Korn",$G26,IF(OR($I26="",$I26=0),"",ROUND($G26/$I26*1000,0))))</f>
        <v/>
      </c>
      <c r="K26" s="24"/>
      <c r="L26" s="25"/>
      <c r="M26" s="24"/>
      <c r="N26" s="24"/>
      <c r="O26" s="21"/>
      <c r="P26" s="12" t="str">
        <f aca="true">IF($B26="","",IF(AND($N26&lt;&gt;"",$N26&lt;TODAY()),"abgelaufen",IF(AND($L26="",$K26&lt;&gt;"",TODAY()-$K26&gt;730),"Keimtest fällig","")))</f>
        <v/>
      </c>
      <c r="Q26" s="21"/>
    </row>
    <row r="27" customFormat="false" ht="15" hidden="false" customHeight="false" outlineLevel="0" collapsed="false">
      <c r="A27" s="21"/>
      <c r="B27" s="21"/>
      <c r="C27" s="21"/>
      <c r="D27" s="21"/>
      <c r="E27" s="21"/>
      <c r="F27" s="21"/>
      <c r="G27" s="22"/>
      <c r="H27" s="21"/>
      <c r="I27" s="23"/>
      <c r="J27" s="18" t="str">
        <f aca="false">IF(OR($G27="",$H27=""),"",IF($H27="Korn",$G27,IF(OR($I27="",$I27=0),"",ROUND($G27/$I27*1000,0))))</f>
        <v/>
      </c>
      <c r="K27" s="24"/>
      <c r="L27" s="25"/>
      <c r="M27" s="24"/>
      <c r="N27" s="24"/>
      <c r="O27" s="21"/>
      <c r="P27" s="12" t="str">
        <f aca="true">IF($B27="","",IF(AND($N27&lt;&gt;"",$N27&lt;TODAY()),"abgelaufen",IF(AND($L27="",$K27&lt;&gt;"",TODAY()-$K27&gt;730),"Keimtest fällig","")))</f>
        <v/>
      </c>
      <c r="Q27" s="21"/>
    </row>
    <row r="28" customFormat="false" ht="15" hidden="false" customHeight="false" outlineLevel="0" collapsed="false">
      <c r="A28" s="21"/>
      <c r="B28" s="21"/>
      <c r="C28" s="21"/>
      <c r="D28" s="21"/>
      <c r="E28" s="21"/>
      <c r="F28" s="21"/>
      <c r="G28" s="22"/>
      <c r="H28" s="21"/>
      <c r="I28" s="23"/>
      <c r="J28" s="18" t="str">
        <f aca="false">IF(OR($G28="",$H28=""),"",IF($H28="Korn",$G28,IF(OR($I28="",$I28=0),"",ROUND($G28/$I28*1000,0))))</f>
        <v/>
      </c>
      <c r="K28" s="24"/>
      <c r="L28" s="25"/>
      <c r="M28" s="24"/>
      <c r="N28" s="24"/>
      <c r="O28" s="21"/>
      <c r="P28" s="12" t="str">
        <f aca="true">IF($B28="","",IF(AND($N28&lt;&gt;"",$N28&lt;TODAY()),"abgelaufen",IF(AND($L28="",$K28&lt;&gt;"",TODAY()-$K28&gt;730),"Keimtest fällig","")))</f>
        <v/>
      </c>
      <c r="Q28" s="21"/>
    </row>
    <row r="29" customFormat="false" ht="15" hidden="false" customHeight="false" outlineLevel="0" collapsed="false">
      <c r="A29" s="21"/>
      <c r="B29" s="21"/>
      <c r="C29" s="21"/>
      <c r="D29" s="21"/>
      <c r="E29" s="21"/>
      <c r="F29" s="21"/>
      <c r="G29" s="22"/>
      <c r="H29" s="21"/>
      <c r="I29" s="23"/>
      <c r="J29" s="18" t="str">
        <f aca="false">IF(OR($G29="",$H29=""),"",IF($H29="Korn",$G29,IF(OR($I29="",$I29=0),"",ROUND($G29/$I29*1000,0))))</f>
        <v/>
      </c>
      <c r="K29" s="24"/>
      <c r="L29" s="25"/>
      <c r="M29" s="24"/>
      <c r="N29" s="24"/>
      <c r="O29" s="21"/>
      <c r="P29" s="12" t="str">
        <f aca="true">IF($B29="","",IF(AND($N29&lt;&gt;"",$N29&lt;TODAY()),"abgelaufen",IF(AND($L29="",$K29&lt;&gt;"",TODAY()-$K29&gt;730),"Keimtest fällig","")))</f>
        <v/>
      </c>
      <c r="Q29" s="21"/>
    </row>
    <row r="30" customFormat="false" ht="15" hidden="false" customHeight="false" outlineLevel="0" collapsed="false">
      <c r="A30" s="21"/>
      <c r="B30" s="21"/>
      <c r="C30" s="21"/>
      <c r="D30" s="21"/>
      <c r="E30" s="21"/>
      <c r="F30" s="21"/>
      <c r="G30" s="22"/>
      <c r="H30" s="21"/>
      <c r="I30" s="23"/>
      <c r="J30" s="18" t="str">
        <f aca="false">IF(OR($G30="",$H30=""),"",IF($H30="Korn",$G30,IF(OR($I30="",$I30=0),"",ROUND($G30/$I30*1000,0))))</f>
        <v/>
      </c>
      <c r="K30" s="24"/>
      <c r="L30" s="25"/>
      <c r="M30" s="24"/>
      <c r="N30" s="24"/>
      <c r="O30" s="21"/>
      <c r="P30" s="12" t="str">
        <f aca="true">IF($B30="","",IF(AND($N30&lt;&gt;"",$N30&lt;TODAY()),"abgelaufen",IF(AND($L30="",$K30&lt;&gt;"",TODAY()-$K30&gt;730),"Keimtest fällig","")))</f>
        <v/>
      </c>
      <c r="Q30" s="21"/>
    </row>
    <row r="31" customFormat="false" ht="15" hidden="false" customHeight="false" outlineLevel="0" collapsed="false">
      <c r="A31" s="21"/>
      <c r="B31" s="21"/>
      <c r="C31" s="21"/>
      <c r="D31" s="21"/>
      <c r="E31" s="21"/>
      <c r="F31" s="21"/>
      <c r="G31" s="22"/>
      <c r="H31" s="21"/>
      <c r="I31" s="23"/>
      <c r="J31" s="18" t="str">
        <f aca="false">IF(OR($G31="",$H31=""),"",IF($H31="Korn",$G31,IF(OR($I31="",$I31=0),"",ROUND($G31/$I31*1000,0))))</f>
        <v/>
      </c>
      <c r="K31" s="24"/>
      <c r="L31" s="25"/>
      <c r="M31" s="24"/>
      <c r="N31" s="24"/>
      <c r="O31" s="21"/>
      <c r="P31" s="12" t="str">
        <f aca="true">IF($B31="","",IF(AND($N31&lt;&gt;"",$N31&lt;TODAY()),"abgelaufen",IF(AND($L31="",$K31&lt;&gt;"",TODAY()-$K31&gt;730),"Keimtest fällig","")))</f>
        <v/>
      </c>
      <c r="Q31" s="21"/>
    </row>
    <row r="32" customFormat="false" ht="15" hidden="false" customHeight="false" outlineLevel="0" collapsed="false">
      <c r="A32" s="21"/>
      <c r="B32" s="21"/>
      <c r="C32" s="21"/>
      <c r="D32" s="21"/>
      <c r="E32" s="21"/>
      <c r="F32" s="21"/>
      <c r="G32" s="22"/>
      <c r="H32" s="21"/>
      <c r="I32" s="23"/>
      <c r="J32" s="18" t="str">
        <f aca="false">IF(OR($G32="",$H32=""),"",IF($H32="Korn",$G32,IF(OR($I32="",$I32=0),"",ROUND($G32/$I32*1000,0))))</f>
        <v/>
      </c>
      <c r="K32" s="24"/>
      <c r="L32" s="25"/>
      <c r="M32" s="24"/>
      <c r="N32" s="24"/>
      <c r="O32" s="21"/>
      <c r="P32" s="12" t="str">
        <f aca="true">IF($B32="","",IF(AND($N32&lt;&gt;"",$N32&lt;TODAY()),"abgelaufen",IF(AND($L32="",$K32&lt;&gt;"",TODAY()-$K32&gt;730),"Keimtest fällig","")))</f>
        <v/>
      </c>
      <c r="Q32" s="21"/>
    </row>
    <row r="33" customFormat="false" ht="15" hidden="false" customHeight="false" outlineLevel="0" collapsed="false">
      <c r="A33" s="21"/>
      <c r="B33" s="21"/>
      <c r="C33" s="21"/>
      <c r="D33" s="21"/>
      <c r="E33" s="21"/>
      <c r="F33" s="21"/>
      <c r="G33" s="22"/>
      <c r="H33" s="21"/>
      <c r="I33" s="23"/>
      <c r="J33" s="18" t="str">
        <f aca="false">IF(OR($G33="",$H33=""),"",IF($H33="Korn",$G33,IF(OR($I33="",$I33=0),"",ROUND($G33/$I33*1000,0))))</f>
        <v/>
      </c>
      <c r="K33" s="24"/>
      <c r="L33" s="25"/>
      <c r="M33" s="24"/>
      <c r="N33" s="24"/>
      <c r="O33" s="21"/>
      <c r="P33" s="12" t="str">
        <f aca="true">IF($B33="","",IF(AND($N33&lt;&gt;"",$N33&lt;TODAY()),"abgelaufen",IF(AND($L33="",$K33&lt;&gt;"",TODAY()-$K33&gt;730),"Keimtest fällig","")))</f>
        <v/>
      </c>
      <c r="Q33" s="21"/>
    </row>
    <row r="34" customFormat="false" ht="15" hidden="false" customHeight="false" outlineLevel="0" collapsed="false">
      <c r="A34" s="21"/>
      <c r="B34" s="21"/>
      <c r="C34" s="21"/>
      <c r="D34" s="21"/>
      <c r="E34" s="21"/>
      <c r="F34" s="21"/>
      <c r="G34" s="22"/>
      <c r="H34" s="21"/>
      <c r="I34" s="23"/>
      <c r="J34" s="18" t="str">
        <f aca="false">IF(OR($G34="",$H34=""),"",IF($H34="Korn",$G34,IF(OR($I34="",$I34=0),"",ROUND($G34/$I34*1000,0))))</f>
        <v/>
      </c>
      <c r="K34" s="24"/>
      <c r="L34" s="25"/>
      <c r="M34" s="24"/>
      <c r="N34" s="24"/>
      <c r="O34" s="21"/>
      <c r="P34" s="12" t="str">
        <f aca="true">IF($B34="","",IF(AND($N34&lt;&gt;"",$N34&lt;TODAY()),"abgelaufen",IF(AND($L34="",$K34&lt;&gt;"",TODAY()-$K34&gt;730),"Keimtest fällig","")))</f>
        <v/>
      </c>
      <c r="Q34" s="21"/>
    </row>
    <row r="35" customFormat="false" ht="15" hidden="false" customHeight="false" outlineLevel="0" collapsed="false">
      <c r="A35" s="21"/>
      <c r="B35" s="21"/>
      <c r="C35" s="21"/>
      <c r="D35" s="21"/>
      <c r="E35" s="21"/>
      <c r="F35" s="21"/>
      <c r="G35" s="22"/>
      <c r="H35" s="21"/>
      <c r="I35" s="23"/>
      <c r="J35" s="18" t="str">
        <f aca="false">IF(OR($G35="",$H35=""),"",IF($H35="Korn",$G35,IF(OR($I35="",$I35=0),"",ROUND($G35/$I35*1000,0))))</f>
        <v/>
      </c>
      <c r="K35" s="24"/>
      <c r="L35" s="25"/>
      <c r="M35" s="24"/>
      <c r="N35" s="24"/>
      <c r="O35" s="21"/>
      <c r="P35" s="12" t="str">
        <f aca="true">IF($B35="","",IF(AND($N35&lt;&gt;"",$N35&lt;TODAY()),"abgelaufen",IF(AND($L35="",$K35&lt;&gt;"",TODAY()-$K35&gt;730),"Keimtest fällig","")))</f>
        <v/>
      </c>
      <c r="Q35" s="21"/>
    </row>
    <row r="36" customFormat="false" ht="15" hidden="false" customHeight="false" outlineLevel="0" collapsed="false">
      <c r="A36" s="21"/>
      <c r="B36" s="21"/>
      <c r="C36" s="21"/>
      <c r="D36" s="21"/>
      <c r="E36" s="21"/>
      <c r="F36" s="21"/>
      <c r="G36" s="22"/>
      <c r="H36" s="21"/>
      <c r="I36" s="23"/>
      <c r="J36" s="18" t="str">
        <f aca="false">IF(OR($G36="",$H36=""),"",IF($H36="Korn",$G36,IF(OR($I36="",$I36=0),"",ROUND($G36/$I36*1000,0))))</f>
        <v/>
      </c>
      <c r="K36" s="24"/>
      <c r="L36" s="25"/>
      <c r="M36" s="24"/>
      <c r="N36" s="24"/>
      <c r="O36" s="21"/>
      <c r="P36" s="12" t="str">
        <f aca="true">IF($B36="","",IF(AND($N36&lt;&gt;"",$N36&lt;TODAY()),"abgelaufen",IF(AND($L36="",$K36&lt;&gt;"",TODAY()-$K36&gt;730),"Keimtest fällig","")))</f>
        <v/>
      </c>
      <c r="Q36" s="21"/>
    </row>
    <row r="37" customFormat="false" ht="15" hidden="false" customHeight="false" outlineLevel="0" collapsed="false">
      <c r="A37" s="21"/>
      <c r="B37" s="21"/>
      <c r="C37" s="21"/>
      <c r="D37" s="21"/>
      <c r="E37" s="21"/>
      <c r="F37" s="21"/>
      <c r="G37" s="22"/>
      <c r="H37" s="21"/>
      <c r="I37" s="23"/>
      <c r="J37" s="18" t="str">
        <f aca="false">IF(OR($G37="",$H37=""),"",IF($H37="Korn",$G37,IF(OR($I37="",$I37=0),"",ROUND($G37/$I37*1000,0))))</f>
        <v/>
      </c>
      <c r="K37" s="24"/>
      <c r="L37" s="25"/>
      <c r="M37" s="24"/>
      <c r="N37" s="24"/>
      <c r="O37" s="21"/>
      <c r="P37" s="12" t="str">
        <f aca="true">IF($B37="","",IF(AND($N37&lt;&gt;"",$N37&lt;TODAY()),"abgelaufen",IF(AND($L37="",$K37&lt;&gt;"",TODAY()-$K37&gt;730),"Keimtest fällig","")))</f>
        <v/>
      </c>
      <c r="Q37" s="21"/>
    </row>
    <row r="38" customFormat="false" ht="15" hidden="false" customHeight="false" outlineLevel="0" collapsed="false">
      <c r="A38" s="21"/>
      <c r="B38" s="21"/>
      <c r="C38" s="21"/>
      <c r="D38" s="21"/>
      <c r="E38" s="21"/>
      <c r="F38" s="21"/>
      <c r="G38" s="22"/>
      <c r="H38" s="21"/>
      <c r="I38" s="23"/>
      <c r="J38" s="18" t="str">
        <f aca="false">IF(OR($G38="",$H38=""),"",IF($H38="Korn",$G38,IF(OR($I38="",$I38=0),"",ROUND($G38/$I38*1000,0))))</f>
        <v/>
      </c>
      <c r="K38" s="24"/>
      <c r="L38" s="25"/>
      <c r="M38" s="24"/>
      <c r="N38" s="24"/>
      <c r="O38" s="21"/>
      <c r="P38" s="12" t="str">
        <f aca="true">IF($B38="","",IF(AND($N38&lt;&gt;"",$N38&lt;TODAY()),"abgelaufen",IF(AND($L38="",$K38&lt;&gt;"",TODAY()-$K38&gt;730),"Keimtest fällig","")))</f>
        <v/>
      </c>
      <c r="Q38" s="21"/>
    </row>
    <row r="39" customFormat="false" ht="15" hidden="false" customHeight="false" outlineLevel="0" collapsed="false">
      <c r="A39" s="21"/>
      <c r="B39" s="21"/>
      <c r="C39" s="21"/>
      <c r="D39" s="21"/>
      <c r="E39" s="21"/>
      <c r="F39" s="21"/>
      <c r="G39" s="22"/>
      <c r="H39" s="21"/>
      <c r="I39" s="23"/>
      <c r="J39" s="18" t="str">
        <f aca="false">IF(OR($G39="",$H39=""),"",IF($H39="Korn",$G39,IF(OR($I39="",$I39=0),"",ROUND($G39/$I39*1000,0))))</f>
        <v/>
      </c>
      <c r="K39" s="24"/>
      <c r="L39" s="25"/>
      <c r="M39" s="24"/>
      <c r="N39" s="24"/>
      <c r="O39" s="21"/>
      <c r="P39" s="12" t="str">
        <f aca="true">IF($B39="","",IF(AND($N39&lt;&gt;"",$N39&lt;TODAY()),"abgelaufen",IF(AND($L39="",$K39&lt;&gt;"",TODAY()-$K39&gt;730),"Keimtest fällig","")))</f>
        <v/>
      </c>
      <c r="Q39" s="21"/>
    </row>
    <row r="40" customFormat="false" ht="15" hidden="false" customHeight="false" outlineLevel="0" collapsed="false">
      <c r="A40" s="21"/>
      <c r="B40" s="21"/>
      <c r="C40" s="21"/>
      <c r="D40" s="21"/>
      <c r="E40" s="21"/>
      <c r="F40" s="21"/>
      <c r="G40" s="22"/>
      <c r="H40" s="21"/>
      <c r="I40" s="23"/>
      <c r="J40" s="18" t="str">
        <f aca="false">IF(OR($G40="",$H40=""),"",IF($H40="Korn",$G40,IF(OR($I40="",$I40=0),"",ROUND($G40/$I40*1000,0))))</f>
        <v/>
      </c>
      <c r="K40" s="24"/>
      <c r="L40" s="25"/>
      <c r="M40" s="24"/>
      <c r="N40" s="24"/>
      <c r="O40" s="21"/>
      <c r="P40" s="12" t="str">
        <f aca="true">IF($B40="","",IF(AND($N40&lt;&gt;"",$N40&lt;TODAY()),"abgelaufen",IF(AND($L40="",$K40&lt;&gt;"",TODAY()-$K40&gt;730),"Keimtest fällig","")))</f>
        <v/>
      </c>
      <c r="Q40" s="21"/>
    </row>
    <row r="41" customFormat="false" ht="15" hidden="false" customHeight="false" outlineLevel="0" collapsed="false">
      <c r="A41" s="21"/>
      <c r="B41" s="21"/>
      <c r="C41" s="21"/>
      <c r="D41" s="21"/>
      <c r="E41" s="21"/>
      <c r="F41" s="21"/>
      <c r="G41" s="22"/>
      <c r="H41" s="21"/>
      <c r="I41" s="23"/>
      <c r="J41" s="18" t="str">
        <f aca="false">IF(OR($G41="",$H41=""),"",IF($H41="Korn",$G41,IF(OR($I41="",$I41=0),"",ROUND($G41/$I41*1000,0))))</f>
        <v/>
      </c>
      <c r="K41" s="24"/>
      <c r="L41" s="25"/>
      <c r="M41" s="24"/>
      <c r="N41" s="24"/>
      <c r="O41" s="21"/>
      <c r="P41" s="12" t="str">
        <f aca="true">IF($B41="","",IF(AND($N41&lt;&gt;"",$N41&lt;TODAY()),"abgelaufen",IF(AND($L41="",$K41&lt;&gt;"",TODAY()-$K41&gt;730),"Keimtest fällig","")))</f>
        <v/>
      </c>
      <c r="Q41" s="21"/>
    </row>
    <row r="42" customFormat="false" ht="15" hidden="false" customHeight="false" outlineLevel="0" collapsed="false">
      <c r="A42" s="21"/>
      <c r="B42" s="21"/>
      <c r="C42" s="21"/>
      <c r="D42" s="21"/>
      <c r="E42" s="21"/>
      <c r="F42" s="21"/>
      <c r="G42" s="22"/>
      <c r="H42" s="21"/>
      <c r="I42" s="23"/>
      <c r="J42" s="18" t="str">
        <f aca="false">IF(OR($G42="",$H42=""),"",IF($H42="Korn",$G42,IF(OR($I42="",$I42=0),"",ROUND($G42/$I42*1000,0))))</f>
        <v/>
      </c>
      <c r="K42" s="24"/>
      <c r="L42" s="25"/>
      <c r="M42" s="24"/>
      <c r="N42" s="24"/>
      <c r="O42" s="21"/>
      <c r="P42" s="12" t="str">
        <f aca="true">IF($B42="","",IF(AND($N42&lt;&gt;"",$N42&lt;TODAY()),"abgelaufen",IF(AND($L42="",$K42&lt;&gt;"",TODAY()-$K42&gt;730),"Keimtest fällig","")))</f>
        <v/>
      </c>
      <c r="Q42" s="21"/>
    </row>
    <row r="43" customFormat="false" ht="15" hidden="false" customHeight="false" outlineLevel="0" collapsed="false">
      <c r="A43" s="21"/>
      <c r="B43" s="21"/>
      <c r="C43" s="21"/>
      <c r="D43" s="21"/>
      <c r="E43" s="21"/>
      <c r="F43" s="21"/>
      <c r="G43" s="22"/>
      <c r="H43" s="21"/>
      <c r="I43" s="23"/>
      <c r="J43" s="18" t="str">
        <f aca="false">IF(OR($G43="",$H43=""),"",IF($H43="Korn",$G43,IF(OR($I43="",$I43=0),"",ROUND($G43/$I43*1000,0))))</f>
        <v/>
      </c>
      <c r="K43" s="24"/>
      <c r="L43" s="25"/>
      <c r="M43" s="24"/>
      <c r="N43" s="24"/>
      <c r="O43" s="21"/>
      <c r="P43" s="12" t="str">
        <f aca="true">IF($B43="","",IF(AND($N43&lt;&gt;"",$N43&lt;TODAY()),"abgelaufen",IF(AND($L43="",$K43&lt;&gt;"",TODAY()-$K43&gt;730),"Keimtest fällig","")))</f>
        <v/>
      </c>
      <c r="Q43" s="21"/>
    </row>
    <row r="44" customFormat="false" ht="15" hidden="false" customHeight="false" outlineLevel="0" collapsed="false">
      <c r="A44" s="21"/>
      <c r="B44" s="21"/>
      <c r="C44" s="21"/>
      <c r="D44" s="21"/>
      <c r="E44" s="21"/>
      <c r="F44" s="21"/>
      <c r="G44" s="22"/>
      <c r="H44" s="21"/>
      <c r="I44" s="23"/>
      <c r="J44" s="18" t="str">
        <f aca="false">IF(OR($G44="",$H44=""),"",IF($H44="Korn",$G44,IF(OR($I44="",$I44=0),"",ROUND($G44/$I44*1000,0))))</f>
        <v/>
      </c>
      <c r="K44" s="24"/>
      <c r="L44" s="25"/>
      <c r="M44" s="24"/>
      <c r="N44" s="24"/>
      <c r="O44" s="21"/>
      <c r="P44" s="12" t="str">
        <f aca="true">IF($B44="","",IF(AND($N44&lt;&gt;"",$N44&lt;TODAY()),"abgelaufen",IF(AND($L44="",$K44&lt;&gt;"",TODAY()-$K44&gt;730),"Keimtest fällig","")))</f>
        <v/>
      </c>
      <c r="Q44" s="21"/>
    </row>
    <row r="45" customFormat="false" ht="15" hidden="false" customHeight="false" outlineLevel="0" collapsed="false">
      <c r="A45" s="21"/>
      <c r="B45" s="21"/>
      <c r="C45" s="21"/>
      <c r="D45" s="21"/>
      <c r="E45" s="21"/>
      <c r="F45" s="21"/>
      <c r="G45" s="22"/>
      <c r="H45" s="21"/>
      <c r="I45" s="23"/>
      <c r="J45" s="18" t="str">
        <f aca="false">IF(OR($G45="",$H45=""),"",IF($H45="Korn",$G45,IF(OR($I45="",$I45=0),"",ROUND($G45/$I45*1000,0))))</f>
        <v/>
      </c>
      <c r="K45" s="24"/>
      <c r="L45" s="25"/>
      <c r="M45" s="24"/>
      <c r="N45" s="24"/>
      <c r="O45" s="21"/>
      <c r="P45" s="12" t="str">
        <f aca="true">IF($B45="","",IF(AND($N45&lt;&gt;"",$N45&lt;TODAY()),"abgelaufen",IF(AND($L45="",$K45&lt;&gt;"",TODAY()-$K45&gt;730),"Keimtest fällig","")))</f>
        <v/>
      </c>
      <c r="Q45" s="21"/>
    </row>
    <row r="46" customFormat="false" ht="15" hidden="false" customHeight="false" outlineLevel="0" collapsed="false">
      <c r="A46" s="21"/>
      <c r="B46" s="21"/>
      <c r="C46" s="21"/>
      <c r="D46" s="21"/>
      <c r="E46" s="21"/>
      <c r="F46" s="21"/>
      <c r="G46" s="22"/>
      <c r="H46" s="21"/>
      <c r="I46" s="23"/>
      <c r="J46" s="18" t="str">
        <f aca="false">IF(OR($G46="",$H46=""),"",IF($H46="Korn",$G46,IF(OR($I46="",$I46=0),"",ROUND($G46/$I46*1000,0))))</f>
        <v/>
      </c>
      <c r="K46" s="24"/>
      <c r="L46" s="25"/>
      <c r="M46" s="24"/>
      <c r="N46" s="24"/>
      <c r="O46" s="21"/>
      <c r="P46" s="12" t="str">
        <f aca="true">IF($B46="","",IF(AND($N46&lt;&gt;"",$N46&lt;TODAY()),"abgelaufen",IF(AND($L46="",$K46&lt;&gt;"",TODAY()-$K46&gt;730),"Keimtest fällig","")))</f>
        <v/>
      </c>
      <c r="Q46" s="21"/>
    </row>
    <row r="47" customFormat="false" ht="15" hidden="false" customHeight="false" outlineLevel="0" collapsed="false">
      <c r="A47" s="21"/>
      <c r="B47" s="21"/>
      <c r="C47" s="21"/>
      <c r="D47" s="21"/>
      <c r="E47" s="21"/>
      <c r="F47" s="21"/>
      <c r="G47" s="22"/>
      <c r="H47" s="21"/>
      <c r="I47" s="23"/>
      <c r="J47" s="18" t="str">
        <f aca="false">IF(OR($G47="",$H47=""),"",IF($H47="Korn",$G47,IF(OR($I47="",$I47=0),"",ROUND($G47/$I47*1000,0))))</f>
        <v/>
      </c>
      <c r="K47" s="24"/>
      <c r="L47" s="25"/>
      <c r="M47" s="24"/>
      <c r="N47" s="24"/>
      <c r="O47" s="21"/>
      <c r="P47" s="12" t="str">
        <f aca="true">IF($B47="","",IF(AND($N47&lt;&gt;"",$N47&lt;TODAY()),"abgelaufen",IF(AND($L47="",$K47&lt;&gt;"",TODAY()-$K47&gt;730),"Keimtest fällig","")))</f>
        <v/>
      </c>
      <c r="Q47" s="21"/>
    </row>
    <row r="48" customFormat="false" ht="15" hidden="false" customHeight="false" outlineLevel="0" collapsed="false">
      <c r="A48" s="21"/>
      <c r="B48" s="21"/>
      <c r="C48" s="21"/>
      <c r="D48" s="21"/>
      <c r="E48" s="21"/>
      <c r="F48" s="21"/>
      <c r="G48" s="22"/>
      <c r="H48" s="21"/>
      <c r="I48" s="23"/>
      <c r="J48" s="18" t="str">
        <f aca="false">IF(OR($G48="",$H48=""),"",IF($H48="Korn",$G48,IF(OR($I48="",$I48=0),"",ROUND($G48/$I48*1000,0))))</f>
        <v/>
      </c>
      <c r="K48" s="24"/>
      <c r="L48" s="25"/>
      <c r="M48" s="24"/>
      <c r="N48" s="24"/>
      <c r="O48" s="21"/>
      <c r="P48" s="12" t="str">
        <f aca="true">IF($B48="","",IF(AND($N48&lt;&gt;"",$N48&lt;TODAY()),"abgelaufen",IF(AND($L48="",$K48&lt;&gt;"",TODAY()-$K48&gt;730),"Keimtest fällig","")))</f>
        <v/>
      </c>
      <c r="Q48" s="21"/>
    </row>
    <row r="49" customFormat="false" ht="15" hidden="false" customHeight="false" outlineLevel="0" collapsed="false">
      <c r="A49" s="21"/>
      <c r="B49" s="21"/>
      <c r="C49" s="21"/>
      <c r="D49" s="21"/>
      <c r="E49" s="21"/>
      <c r="F49" s="21"/>
      <c r="G49" s="22"/>
      <c r="H49" s="21"/>
      <c r="I49" s="23"/>
      <c r="J49" s="18" t="str">
        <f aca="false">IF(OR($G49="",$H49=""),"",IF($H49="Korn",$G49,IF(OR($I49="",$I49=0),"",ROUND($G49/$I49*1000,0))))</f>
        <v/>
      </c>
      <c r="K49" s="24"/>
      <c r="L49" s="25"/>
      <c r="M49" s="24"/>
      <c r="N49" s="24"/>
      <c r="O49" s="21"/>
      <c r="P49" s="12" t="str">
        <f aca="true">IF($B49="","",IF(AND($N49&lt;&gt;"",$N49&lt;TODAY()),"abgelaufen",IF(AND($L49="",$K49&lt;&gt;"",TODAY()-$K49&gt;730),"Keimtest fällig","")))</f>
        <v/>
      </c>
      <c r="Q49" s="21"/>
    </row>
    <row r="50" customFormat="false" ht="15" hidden="false" customHeight="false" outlineLevel="0" collapsed="false">
      <c r="A50" s="21"/>
      <c r="B50" s="21"/>
      <c r="C50" s="21"/>
      <c r="D50" s="21"/>
      <c r="E50" s="21"/>
      <c r="F50" s="21"/>
      <c r="G50" s="22"/>
      <c r="H50" s="21"/>
      <c r="I50" s="23"/>
      <c r="J50" s="18" t="str">
        <f aca="false">IF(OR($G50="",$H50=""),"",IF($H50="Korn",$G50,IF(OR($I50="",$I50=0),"",ROUND($G50/$I50*1000,0))))</f>
        <v/>
      </c>
      <c r="K50" s="24"/>
      <c r="L50" s="25"/>
      <c r="M50" s="24"/>
      <c r="N50" s="24"/>
      <c r="O50" s="21"/>
      <c r="P50" s="12" t="str">
        <f aca="true">IF($B50="","",IF(AND($N50&lt;&gt;"",$N50&lt;TODAY()),"abgelaufen",IF(AND($L50="",$K50&lt;&gt;"",TODAY()-$K50&gt;730),"Keimtest fällig","")))</f>
        <v/>
      </c>
      <c r="Q50" s="21"/>
    </row>
    <row r="51" customFormat="false" ht="15" hidden="false" customHeight="false" outlineLevel="0" collapsed="false">
      <c r="A51" s="21"/>
      <c r="B51" s="21"/>
      <c r="C51" s="21"/>
      <c r="D51" s="21"/>
      <c r="E51" s="21"/>
      <c r="F51" s="21"/>
      <c r="G51" s="22"/>
      <c r="H51" s="21"/>
      <c r="I51" s="23"/>
      <c r="J51" s="18" t="str">
        <f aca="false">IF(OR($G51="",$H51=""),"",IF($H51="Korn",$G51,IF(OR($I51="",$I51=0),"",ROUND($G51/$I51*1000,0))))</f>
        <v/>
      </c>
      <c r="K51" s="24"/>
      <c r="L51" s="25"/>
      <c r="M51" s="24"/>
      <c r="N51" s="24"/>
      <c r="O51" s="21"/>
      <c r="P51" s="12" t="str">
        <f aca="true">IF($B51="","",IF(AND($N51&lt;&gt;"",$N51&lt;TODAY()),"abgelaufen",IF(AND($L51="",$K51&lt;&gt;"",TODAY()-$K51&gt;730),"Keimtest fällig","")))</f>
        <v/>
      </c>
      <c r="Q51" s="21"/>
    </row>
    <row r="52" customFormat="false" ht="15" hidden="false" customHeight="false" outlineLevel="0" collapsed="false">
      <c r="A52" s="21"/>
      <c r="B52" s="21"/>
      <c r="C52" s="21"/>
      <c r="D52" s="21"/>
      <c r="E52" s="21"/>
      <c r="F52" s="21"/>
      <c r="G52" s="22"/>
      <c r="H52" s="21"/>
      <c r="I52" s="23"/>
      <c r="J52" s="18" t="str">
        <f aca="false">IF(OR($G52="",$H52=""),"",IF($H52="Korn",$G52,IF(OR($I52="",$I52=0),"",ROUND($G52/$I52*1000,0))))</f>
        <v/>
      </c>
      <c r="K52" s="24"/>
      <c r="L52" s="25"/>
      <c r="M52" s="24"/>
      <c r="N52" s="24"/>
      <c r="O52" s="21"/>
      <c r="P52" s="12" t="str">
        <f aca="true">IF($B52="","",IF(AND($N52&lt;&gt;"",$N52&lt;TODAY()),"abgelaufen",IF(AND($L52="",$K52&lt;&gt;"",TODAY()-$K52&gt;730),"Keimtest fällig","")))</f>
        <v/>
      </c>
      <c r="Q52" s="21"/>
    </row>
    <row r="53" customFormat="false" ht="15" hidden="false" customHeight="false" outlineLevel="0" collapsed="false">
      <c r="A53" s="21"/>
      <c r="B53" s="21"/>
      <c r="C53" s="21"/>
      <c r="D53" s="21"/>
      <c r="E53" s="21"/>
      <c r="F53" s="21"/>
      <c r="G53" s="22"/>
      <c r="H53" s="21"/>
      <c r="I53" s="23"/>
      <c r="J53" s="18" t="str">
        <f aca="false">IF(OR($G53="",$H53=""),"",IF($H53="Korn",$G53,IF(OR($I53="",$I53=0),"",ROUND($G53/$I53*1000,0))))</f>
        <v/>
      </c>
      <c r="K53" s="24"/>
      <c r="L53" s="25"/>
      <c r="M53" s="24"/>
      <c r="N53" s="24"/>
      <c r="O53" s="21"/>
      <c r="P53" s="12" t="str">
        <f aca="true">IF($B53="","",IF(AND($N53&lt;&gt;"",$N53&lt;TODAY()),"abgelaufen",IF(AND($L53="",$K53&lt;&gt;"",TODAY()-$K53&gt;730),"Keimtest fällig","")))</f>
        <v/>
      </c>
      <c r="Q53" s="21"/>
    </row>
    <row r="54" customFormat="false" ht="15" hidden="false" customHeight="false" outlineLevel="0" collapsed="false">
      <c r="A54" s="21"/>
      <c r="B54" s="21"/>
      <c r="C54" s="21"/>
      <c r="D54" s="21"/>
      <c r="E54" s="21"/>
      <c r="F54" s="21"/>
      <c r="G54" s="22"/>
      <c r="H54" s="21"/>
      <c r="I54" s="23"/>
      <c r="J54" s="18" t="str">
        <f aca="false">IF(OR($G54="",$H54=""),"",IF($H54="Korn",$G54,IF(OR($I54="",$I54=0),"",ROUND($G54/$I54*1000,0))))</f>
        <v/>
      </c>
      <c r="K54" s="24"/>
      <c r="L54" s="25"/>
      <c r="M54" s="24"/>
      <c r="N54" s="24"/>
      <c r="O54" s="21"/>
      <c r="P54" s="12" t="str">
        <f aca="true">IF($B54="","",IF(AND($N54&lt;&gt;"",$N54&lt;TODAY()),"abgelaufen",IF(AND($L54="",$K54&lt;&gt;"",TODAY()-$K54&gt;730),"Keimtest fällig","")))</f>
        <v/>
      </c>
      <c r="Q54" s="21"/>
    </row>
    <row r="55" customFormat="false" ht="15" hidden="false" customHeight="false" outlineLevel="0" collapsed="false">
      <c r="A55" s="21"/>
      <c r="B55" s="21"/>
      <c r="C55" s="21"/>
      <c r="D55" s="21"/>
      <c r="E55" s="21"/>
      <c r="F55" s="21"/>
      <c r="G55" s="22"/>
      <c r="H55" s="21"/>
      <c r="I55" s="23"/>
      <c r="J55" s="18" t="str">
        <f aca="false">IF(OR($G55="",$H55=""),"",IF($H55="Korn",$G55,IF(OR($I55="",$I55=0),"",ROUND($G55/$I55*1000,0))))</f>
        <v/>
      </c>
      <c r="K55" s="24"/>
      <c r="L55" s="25"/>
      <c r="M55" s="24"/>
      <c r="N55" s="24"/>
      <c r="O55" s="21"/>
      <c r="P55" s="12" t="str">
        <f aca="true">IF($B55="","",IF(AND($N55&lt;&gt;"",$N55&lt;TODAY()),"abgelaufen",IF(AND($L55="",$K55&lt;&gt;"",TODAY()-$K55&gt;730),"Keimtest fällig","")))</f>
        <v/>
      </c>
      <c r="Q55" s="21"/>
    </row>
    <row r="56" customFormat="false" ht="15" hidden="false" customHeight="false" outlineLevel="0" collapsed="false">
      <c r="A56" s="21"/>
      <c r="B56" s="21"/>
      <c r="C56" s="21"/>
      <c r="D56" s="21"/>
      <c r="E56" s="21"/>
      <c r="F56" s="21"/>
      <c r="G56" s="22"/>
      <c r="H56" s="21"/>
      <c r="I56" s="23"/>
      <c r="J56" s="18" t="str">
        <f aca="false">IF(OR($G56="",$H56=""),"",IF($H56="Korn",$G56,IF(OR($I56="",$I56=0),"",ROUND($G56/$I56*1000,0))))</f>
        <v/>
      </c>
      <c r="K56" s="24"/>
      <c r="L56" s="25"/>
      <c r="M56" s="24"/>
      <c r="N56" s="24"/>
      <c r="O56" s="21"/>
      <c r="P56" s="12" t="str">
        <f aca="true">IF($B56="","",IF(AND($N56&lt;&gt;"",$N56&lt;TODAY()),"abgelaufen",IF(AND($L56="",$K56&lt;&gt;"",TODAY()-$K56&gt;730),"Keimtest fällig","")))</f>
        <v/>
      </c>
      <c r="Q56" s="21"/>
    </row>
    <row r="57" customFormat="false" ht="15" hidden="false" customHeight="false" outlineLevel="0" collapsed="false">
      <c r="A57" s="21"/>
      <c r="B57" s="21"/>
      <c r="C57" s="21"/>
      <c r="D57" s="21"/>
      <c r="E57" s="21"/>
      <c r="F57" s="21"/>
      <c r="G57" s="22"/>
      <c r="H57" s="21"/>
      <c r="I57" s="23"/>
      <c r="J57" s="18" t="str">
        <f aca="false">IF(OR($G57="",$H57=""),"",IF($H57="Korn",$G57,IF(OR($I57="",$I57=0),"",ROUND($G57/$I57*1000,0))))</f>
        <v/>
      </c>
      <c r="K57" s="24"/>
      <c r="L57" s="25"/>
      <c r="M57" s="24"/>
      <c r="N57" s="24"/>
      <c r="O57" s="21"/>
      <c r="P57" s="12" t="str">
        <f aca="true">IF($B57="","",IF(AND($N57&lt;&gt;"",$N57&lt;TODAY()),"abgelaufen",IF(AND($L57="",$K57&lt;&gt;"",TODAY()-$K57&gt;730),"Keimtest fällig","")))</f>
        <v/>
      </c>
      <c r="Q57" s="21"/>
    </row>
    <row r="58" customFormat="false" ht="15" hidden="false" customHeight="false" outlineLevel="0" collapsed="false">
      <c r="A58" s="21"/>
      <c r="B58" s="21"/>
      <c r="C58" s="21"/>
      <c r="D58" s="21"/>
      <c r="E58" s="21"/>
      <c r="F58" s="21"/>
      <c r="G58" s="22"/>
      <c r="H58" s="21"/>
      <c r="I58" s="23"/>
      <c r="J58" s="18" t="str">
        <f aca="false">IF(OR($G58="",$H58=""),"",IF($H58="Korn",$G58,IF(OR($I58="",$I58=0),"",ROUND($G58/$I58*1000,0))))</f>
        <v/>
      </c>
      <c r="K58" s="24"/>
      <c r="L58" s="25"/>
      <c r="M58" s="24"/>
      <c r="N58" s="24"/>
      <c r="O58" s="21"/>
      <c r="P58" s="12" t="str">
        <f aca="true">IF($B58="","",IF(AND($N58&lt;&gt;"",$N58&lt;TODAY()),"abgelaufen",IF(AND($L58="",$K58&lt;&gt;"",TODAY()-$K58&gt;730),"Keimtest fällig","")))</f>
        <v/>
      </c>
      <c r="Q58" s="21"/>
    </row>
    <row r="59" customFormat="false" ht="15" hidden="false" customHeight="false" outlineLevel="0" collapsed="false">
      <c r="A59" s="21"/>
      <c r="B59" s="21"/>
      <c r="C59" s="21"/>
      <c r="D59" s="21"/>
      <c r="E59" s="21"/>
      <c r="F59" s="21"/>
      <c r="G59" s="22"/>
      <c r="H59" s="21"/>
      <c r="I59" s="23"/>
      <c r="J59" s="18" t="str">
        <f aca="false">IF(OR($G59="",$H59=""),"",IF($H59="Korn",$G59,IF(OR($I59="",$I59=0),"",ROUND($G59/$I59*1000,0))))</f>
        <v/>
      </c>
      <c r="K59" s="24"/>
      <c r="L59" s="25"/>
      <c r="M59" s="24"/>
      <c r="N59" s="24"/>
      <c r="O59" s="21"/>
      <c r="P59" s="12" t="str">
        <f aca="true">IF($B59="","",IF(AND($N59&lt;&gt;"",$N59&lt;TODAY()),"abgelaufen",IF(AND($L59="",$K59&lt;&gt;"",TODAY()-$K59&gt;730),"Keimtest fällig","")))</f>
        <v/>
      </c>
      <c r="Q59" s="21"/>
    </row>
    <row r="60" customFormat="false" ht="15" hidden="false" customHeight="false" outlineLevel="0" collapsed="false">
      <c r="A60" s="21"/>
      <c r="B60" s="21"/>
      <c r="C60" s="21"/>
      <c r="D60" s="21"/>
      <c r="E60" s="21"/>
      <c r="F60" s="21"/>
      <c r="G60" s="22"/>
      <c r="H60" s="21"/>
      <c r="I60" s="23"/>
      <c r="J60" s="18" t="str">
        <f aca="false">IF(OR($G60="",$H60=""),"",IF($H60="Korn",$G60,IF(OR($I60="",$I60=0),"",ROUND($G60/$I60*1000,0))))</f>
        <v/>
      </c>
      <c r="K60" s="24"/>
      <c r="L60" s="25"/>
      <c r="M60" s="24"/>
      <c r="N60" s="24"/>
      <c r="O60" s="21"/>
      <c r="P60" s="12" t="str">
        <f aca="true">IF($B60="","",IF(AND($N60&lt;&gt;"",$N60&lt;TODAY()),"abgelaufen",IF(AND($L60="",$K60&lt;&gt;"",TODAY()-$K60&gt;730),"Keimtest fällig","")))</f>
        <v/>
      </c>
      <c r="Q60" s="21"/>
    </row>
    <row r="61" customFormat="false" ht="15" hidden="false" customHeight="false" outlineLevel="0" collapsed="false">
      <c r="A61" s="21"/>
      <c r="B61" s="21"/>
      <c r="C61" s="21"/>
      <c r="D61" s="21"/>
      <c r="E61" s="21"/>
      <c r="F61" s="21"/>
      <c r="G61" s="22"/>
      <c r="H61" s="21"/>
      <c r="I61" s="23"/>
      <c r="J61" s="18" t="str">
        <f aca="false">IF(OR($G61="",$H61=""),"",IF($H61="Korn",$G61,IF(OR($I61="",$I61=0),"",ROUND($G61/$I61*1000,0))))</f>
        <v/>
      </c>
      <c r="K61" s="24"/>
      <c r="L61" s="25"/>
      <c r="M61" s="24"/>
      <c r="N61" s="24"/>
      <c r="O61" s="21"/>
      <c r="P61" s="12" t="str">
        <f aca="true">IF($B61="","",IF(AND($N61&lt;&gt;"",$N61&lt;TODAY()),"abgelaufen",IF(AND($L61="",$K61&lt;&gt;"",TODAY()-$K61&gt;730),"Keimtest fällig","")))</f>
        <v/>
      </c>
      <c r="Q61" s="21"/>
    </row>
    <row r="62" customFormat="false" ht="15" hidden="false" customHeight="false" outlineLevel="0" collapsed="false">
      <c r="A62" s="21"/>
      <c r="B62" s="21"/>
      <c r="C62" s="21"/>
      <c r="D62" s="21"/>
      <c r="E62" s="21"/>
      <c r="F62" s="21"/>
      <c r="G62" s="22"/>
      <c r="H62" s="21"/>
      <c r="I62" s="23"/>
      <c r="J62" s="18" t="str">
        <f aca="false">IF(OR($G62="",$H62=""),"",IF($H62="Korn",$G62,IF(OR($I62="",$I62=0),"",ROUND($G62/$I62*1000,0))))</f>
        <v/>
      </c>
      <c r="K62" s="24"/>
      <c r="L62" s="25"/>
      <c r="M62" s="24"/>
      <c r="N62" s="24"/>
      <c r="O62" s="21"/>
      <c r="P62" s="12" t="str">
        <f aca="true">IF($B62="","",IF(AND($N62&lt;&gt;"",$N62&lt;TODAY()),"abgelaufen",IF(AND($L62="",$K62&lt;&gt;"",TODAY()-$K62&gt;730),"Keimtest fällig","")))</f>
        <v/>
      </c>
      <c r="Q62" s="21"/>
    </row>
    <row r="63" customFormat="false" ht="15" hidden="false" customHeight="false" outlineLevel="0" collapsed="false">
      <c r="A63" s="21"/>
      <c r="B63" s="21"/>
      <c r="C63" s="21"/>
      <c r="D63" s="21"/>
      <c r="E63" s="21"/>
      <c r="F63" s="21"/>
      <c r="G63" s="22"/>
      <c r="H63" s="21"/>
      <c r="I63" s="23"/>
      <c r="J63" s="18" t="str">
        <f aca="false">IF(OR($G63="",$H63=""),"",IF($H63="Korn",$G63,IF(OR($I63="",$I63=0),"",ROUND($G63/$I63*1000,0))))</f>
        <v/>
      </c>
      <c r="K63" s="24"/>
      <c r="L63" s="25"/>
      <c r="M63" s="24"/>
      <c r="N63" s="24"/>
      <c r="O63" s="21"/>
      <c r="P63" s="12" t="str">
        <f aca="true">IF($B63="","",IF(AND($N63&lt;&gt;"",$N63&lt;TODAY()),"abgelaufen",IF(AND($L63="",$K63&lt;&gt;"",TODAY()-$K63&gt;730),"Keimtest fällig","")))</f>
        <v/>
      </c>
      <c r="Q63" s="21"/>
    </row>
    <row r="64" customFormat="false" ht="15" hidden="false" customHeight="false" outlineLevel="0" collapsed="false">
      <c r="A64" s="21"/>
      <c r="B64" s="21"/>
      <c r="C64" s="21"/>
      <c r="D64" s="21"/>
      <c r="E64" s="21"/>
      <c r="F64" s="21"/>
      <c r="G64" s="22"/>
      <c r="H64" s="21"/>
      <c r="I64" s="23"/>
      <c r="J64" s="18" t="str">
        <f aca="false">IF(OR($G64="",$H64=""),"",IF($H64="Korn",$G64,IF(OR($I64="",$I64=0),"",ROUND($G64/$I64*1000,0))))</f>
        <v/>
      </c>
      <c r="K64" s="24"/>
      <c r="L64" s="25"/>
      <c r="M64" s="24"/>
      <c r="N64" s="24"/>
      <c r="O64" s="21"/>
      <c r="P64" s="12" t="str">
        <f aca="true">IF($B64="","",IF(AND($N64&lt;&gt;"",$N64&lt;TODAY()),"abgelaufen",IF(AND($L64="",$K64&lt;&gt;"",TODAY()-$K64&gt;730),"Keimtest fällig","")))</f>
        <v/>
      </c>
      <c r="Q64" s="21"/>
    </row>
    <row r="65" customFormat="false" ht="15" hidden="false" customHeight="false" outlineLevel="0" collapsed="false">
      <c r="A65" s="21"/>
      <c r="B65" s="21"/>
      <c r="C65" s="21"/>
      <c r="D65" s="21"/>
      <c r="E65" s="21"/>
      <c r="F65" s="21"/>
      <c r="G65" s="22"/>
      <c r="H65" s="21"/>
      <c r="I65" s="23"/>
      <c r="J65" s="18" t="str">
        <f aca="false">IF(OR($G65="",$H65=""),"",IF($H65="Korn",$G65,IF(OR($I65="",$I65=0),"",ROUND($G65/$I65*1000,0))))</f>
        <v/>
      </c>
      <c r="K65" s="24"/>
      <c r="L65" s="25"/>
      <c r="M65" s="24"/>
      <c r="N65" s="24"/>
      <c r="O65" s="21"/>
      <c r="P65" s="12" t="str">
        <f aca="true">IF($B65="","",IF(AND($N65&lt;&gt;"",$N65&lt;TODAY()),"abgelaufen",IF(AND($L65="",$K65&lt;&gt;"",TODAY()-$K65&gt;730),"Keimtest fällig","")))</f>
        <v/>
      </c>
      <c r="Q65" s="21"/>
    </row>
    <row r="66" customFormat="false" ht="15" hidden="false" customHeight="false" outlineLevel="0" collapsed="false">
      <c r="A66" s="21"/>
      <c r="B66" s="21"/>
      <c r="C66" s="21"/>
      <c r="D66" s="21"/>
      <c r="E66" s="21"/>
      <c r="F66" s="21"/>
      <c r="G66" s="22"/>
      <c r="H66" s="21"/>
      <c r="I66" s="23"/>
      <c r="J66" s="18" t="str">
        <f aca="false">IF(OR($G66="",$H66=""),"",IF($H66="Korn",$G66,IF(OR($I66="",$I66=0),"",ROUND($G66/$I66*1000,0))))</f>
        <v/>
      </c>
      <c r="K66" s="24"/>
      <c r="L66" s="25"/>
      <c r="M66" s="24"/>
      <c r="N66" s="24"/>
      <c r="O66" s="21"/>
      <c r="P66" s="12" t="str">
        <f aca="true">IF($B66="","",IF(AND($N66&lt;&gt;"",$N66&lt;TODAY()),"abgelaufen",IF(AND($L66="",$K66&lt;&gt;"",TODAY()-$K66&gt;730),"Keimtest fällig","")))</f>
        <v/>
      </c>
      <c r="Q66" s="21"/>
    </row>
    <row r="67" customFormat="false" ht="15" hidden="false" customHeight="false" outlineLevel="0" collapsed="false">
      <c r="A67" s="21"/>
      <c r="B67" s="21"/>
      <c r="C67" s="21"/>
      <c r="D67" s="21"/>
      <c r="E67" s="21"/>
      <c r="F67" s="21"/>
      <c r="G67" s="22"/>
      <c r="H67" s="21"/>
      <c r="I67" s="23"/>
      <c r="J67" s="18" t="str">
        <f aca="false">IF(OR($G67="",$H67=""),"",IF($H67="Korn",$G67,IF(OR($I67="",$I67=0),"",ROUND($G67/$I67*1000,0))))</f>
        <v/>
      </c>
      <c r="K67" s="24"/>
      <c r="L67" s="25"/>
      <c r="M67" s="24"/>
      <c r="N67" s="24"/>
      <c r="O67" s="21"/>
      <c r="P67" s="12" t="str">
        <f aca="true">IF($B67="","",IF(AND($N67&lt;&gt;"",$N67&lt;TODAY()),"abgelaufen",IF(AND($L67="",$K67&lt;&gt;"",TODAY()-$K67&gt;730),"Keimtest fällig","")))</f>
        <v/>
      </c>
      <c r="Q67" s="21"/>
    </row>
    <row r="68" customFormat="false" ht="15" hidden="false" customHeight="false" outlineLevel="0" collapsed="false">
      <c r="A68" s="21"/>
      <c r="B68" s="21"/>
      <c r="C68" s="21"/>
      <c r="D68" s="21"/>
      <c r="E68" s="21"/>
      <c r="F68" s="21"/>
      <c r="G68" s="22"/>
      <c r="H68" s="21"/>
      <c r="I68" s="23"/>
      <c r="J68" s="18" t="str">
        <f aca="false">IF(OR($G68="",$H68=""),"",IF($H68="Korn",$G68,IF(OR($I68="",$I68=0),"",ROUND($G68/$I68*1000,0))))</f>
        <v/>
      </c>
      <c r="K68" s="24"/>
      <c r="L68" s="25"/>
      <c r="M68" s="24"/>
      <c r="N68" s="24"/>
      <c r="O68" s="21"/>
      <c r="P68" s="12" t="str">
        <f aca="true">IF($B68="","",IF(AND($N68&lt;&gt;"",$N68&lt;TODAY()),"abgelaufen",IF(AND($L68="",$K68&lt;&gt;"",TODAY()-$K68&gt;730),"Keimtest fällig","")))</f>
        <v/>
      </c>
      <c r="Q68" s="21"/>
    </row>
    <row r="69" customFormat="false" ht="15" hidden="false" customHeight="false" outlineLevel="0" collapsed="false">
      <c r="A69" s="21"/>
      <c r="B69" s="21"/>
      <c r="C69" s="21"/>
      <c r="D69" s="21"/>
      <c r="E69" s="21"/>
      <c r="F69" s="21"/>
      <c r="G69" s="22"/>
      <c r="H69" s="21"/>
      <c r="I69" s="23"/>
      <c r="J69" s="18" t="str">
        <f aca="false">IF(OR($G69="",$H69=""),"",IF($H69="Korn",$G69,IF(OR($I69="",$I69=0),"",ROUND($G69/$I69*1000,0))))</f>
        <v/>
      </c>
      <c r="K69" s="24"/>
      <c r="L69" s="25"/>
      <c r="M69" s="24"/>
      <c r="N69" s="24"/>
      <c r="O69" s="21"/>
      <c r="P69" s="12" t="str">
        <f aca="true">IF($B69="","",IF(AND($N69&lt;&gt;"",$N69&lt;TODAY()),"abgelaufen",IF(AND($L69="",$K69&lt;&gt;"",TODAY()-$K69&gt;730),"Keimtest fällig","")))</f>
        <v/>
      </c>
      <c r="Q69" s="21"/>
    </row>
    <row r="70" customFormat="false" ht="15" hidden="false" customHeight="false" outlineLevel="0" collapsed="false">
      <c r="A70" s="21"/>
      <c r="B70" s="21"/>
      <c r="C70" s="21"/>
      <c r="D70" s="21"/>
      <c r="E70" s="21"/>
      <c r="F70" s="21"/>
      <c r="G70" s="22"/>
      <c r="H70" s="21"/>
      <c r="I70" s="23"/>
      <c r="J70" s="18" t="str">
        <f aca="false">IF(OR($G70="",$H70=""),"",IF($H70="Korn",$G70,IF(OR($I70="",$I70=0),"",ROUND($G70/$I70*1000,0))))</f>
        <v/>
      </c>
      <c r="K70" s="24"/>
      <c r="L70" s="25"/>
      <c r="M70" s="24"/>
      <c r="N70" s="24"/>
      <c r="O70" s="21"/>
      <c r="P70" s="12" t="str">
        <f aca="true">IF($B70="","",IF(AND($N70&lt;&gt;"",$N70&lt;TODAY()),"abgelaufen",IF(AND($L70="",$K70&lt;&gt;"",TODAY()-$K70&gt;730),"Keimtest fällig","")))</f>
        <v/>
      </c>
      <c r="Q70" s="21"/>
    </row>
    <row r="71" customFormat="false" ht="15" hidden="false" customHeight="false" outlineLevel="0" collapsed="false">
      <c r="A71" s="21"/>
      <c r="B71" s="21"/>
      <c r="C71" s="21"/>
      <c r="D71" s="21"/>
      <c r="E71" s="21"/>
      <c r="F71" s="21"/>
      <c r="G71" s="22"/>
      <c r="H71" s="21"/>
      <c r="I71" s="23"/>
      <c r="J71" s="18" t="str">
        <f aca="false">IF(OR($G71="",$H71=""),"",IF($H71="Korn",$G71,IF(OR($I71="",$I71=0),"",ROUND($G71/$I71*1000,0))))</f>
        <v/>
      </c>
      <c r="K71" s="24"/>
      <c r="L71" s="25"/>
      <c r="M71" s="24"/>
      <c r="N71" s="24"/>
      <c r="O71" s="21"/>
      <c r="P71" s="12" t="str">
        <f aca="true">IF($B71="","",IF(AND($N71&lt;&gt;"",$N71&lt;TODAY()),"abgelaufen",IF(AND($L71="",$K71&lt;&gt;"",TODAY()-$K71&gt;730),"Keimtest fällig","")))</f>
        <v/>
      </c>
      <c r="Q71" s="21"/>
    </row>
    <row r="72" customFormat="false" ht="15" hidden="false" customHeight="false" outlineLevel="0" collapsed="false">
      <c r="A72" s="21"/>
      <c r="B72" s="21"/>
      <c r="C72" s="21"/>
      <c r="D72" s="21"/>
      <c r="E72" s="21"/>
      <c r="F72" s="21"/>
      <c r="G72" s="22"/>
      <c r="H72" s="21"/>
      <c r="I72" s="23"/>
      <c r="J72" s="18" t="str">
        <f aca="false">IF(OR($G72="",$H72=""),"",IF($H72="Korn",$G72,IF(OR($I72="",$I72=0),"",ROUND($G72/$I72*1000,0))))</f>
        <v/>
      </c>
      <c r="K72" s="24"/>
      <c r="L72" s="25"/>
      <c r="M72" s="24"/>
      <c r="N72" s="24"/>
      <c r="O72" s="21"/>
      <c r="P72" s="12" t="str">
        <f aca="true">IF($B72="","",IF(AND($N72&lt;&gt;"",$N72&lt;TODAY()),"abgelaufen",IF(AND($L72="",$K72&lt;&gt;"",TODAY()-$K72&gt;730),"Keimtest fällig","")))</f>
        <v/>
      </c>
      <c r="Q72" s="21"/>
    </row>
    <row r="73" customFormat="false" ht="15" hidden="false" customHeight="false" outlineLevel="0" collapsed="false">
      <c r="A73" s="21"/>
      <c r="B73" s="21"/>
      <c r="C73" s="21"/>
      <c r="D73" s="21"/>
      <c r="E73" s="21"/>
      <c r="F73" s="21"/>
      <c r="G73" s="22"/>
      <c r="H73" s="21"/>
      <c r="I73" s="23"/>
      <c r="J73" s="18" t="str">
        <f aca="false">IF(OR($G73="",$H73=""),"",IF($H73="Korn",$G73,IF(OR($I73="",$I73=0),"",ROUND($G73/$I73*1000,0))))</f>
        <v/>
      </c>
      <c r="K73" s="24"/>
      <c r="L73" s="25"/>
      <c r="M73" s="24"/>
      <c r="N73" s="24"/>
      <c r="O73" s="21"/>
      <c r="P73" s="12" t="str">
        <f aca="true">IF($B73="","",IF(AND($N73&lt;&gt;"",$N73&lt;TODAY()),"abgelaufen",IF(AND($L73="",$K73&lt;&gt;"",TODAY()-$K73&gt;730),"Keimtest fällig","")))</f>
        <v/>
      </c>
      <c r="Q73" s="21"/>
    </row>
    <row r="74" customFormat="false" ht="15" hidden="false" customHeight="false" outlineLevel="0" collapsed="false">
      <c r="A74" s="21"/>
      <c r="B74" s="21"/>
      <c r="C74" s="21"/>
      <c r="D74" s="21"/>
      <c r="E74" s="21"/>
      <c r="F74" s="21"/>
      <c r="G74" s="22"/>
      <c r="H74" s="21"/>
      <c r="I74" s="23"/>
      <c r="J74" s="18" t="str">
        <f aca="false">IF(OR($G74="",$H74=""),"",IF($H74="Korn",$G74,IF(OR($I74="",$I74=0),"",ROUND($G74/$I74*1000,0))))</f>
        <v/>
      </c>
      <c r="K74" s="24"/>
      <c r="L74" s="25"/>
      <c r="M74" s="24"/>
      <c r="N74" s="24"/>
      <c r="O74" s="21"/>
      <c r="P74" s="12" t="str">
        <f aca="true">IF($B74="","",IF(AND($N74&lt;&gt;"",$N74&lt;TODAY()),"abgelaufen",IF(AND($L74="",$K74&lt;&gt;"",TODAY()-$K74&gt;730),"Keimtest fällig","")))</f>
        <v/>
      </c>
      <c r="Q74" s="21"/>
    </row>
    <row r="75" customFormat="false" ht="15" hidden="false" customHeight="false" outlineLevel="0" collapsed="false">
      <c r="A75" s="21"/>
      <c r="B75" s="21"/>
      <c r="C75" s="21"/>
      <c r="D75" s="21"/>
      <c r="E75" s="21"/>
      <c r="F75" s="21"/>
      <c r="G75" s="22"/>
      <c r="H75" s="21"/>
      <c r="I75" s="23"/>
      <c r="J75" s="18" t="str">
        <f aca="false">IF(OR($G75="",$H75=""),"",IF($H75="Korn",$G75,IF(OR($I75="",$I75=0),"",ROUND($G75/$I75*1000,0))))</f>
        <v/>
      </c>
      <c r="K75" s="24"/>
      <c r="L75" s="25"/>
      <c r="M75" s="24"/>
      <c r="N75" s="24"/>
      <c r="O75" s="21"/>
      <c r="P75" s="12" t="str">
        <f aca="true">IF($B75="","",IF(AND($N75&lt;&gt;"",$N75&lt;TODAY()),"abgelaufen",IF(AND($L75="",$K75&lt;&gt;"",TODAY()-$K75&gt;730),"Keimtest fällig","")))</f>
        <v/>
      </c>
      <c r="Q75" s="21"/>
    </row>
    <row r="76" customFormat="false" ht="15" hidden="false" customHeight="false" outlineLevel="0" collapsed="false">
      <c r="A76" s="21"/>
      <c r="B76" s="21"/>
      <c r="C76" s="21"/>
      <c r="D76" s="21"/>
      <c r="E76" s="21"/>
      <c r="F76" s="21"/>
      <c r="G76" s="22"/>
      <c r="H76" s="21"/>
      <c r="I76" s="23"/>
      <c r="J76" s="18" t="str">
        <f aca="false">IF(OR($G76="",$H76=""),"",IF($H76="Korn",$G76,IF(OR($I76="",$I76=0),"",ROUND($G76/$I76*1000,0))))</f>
        <v/>
      </c>
      <c r="K76" s="24"/>
      <c r="L76" s="25"/>
      <c r="M76" s="24"/>
      <c r="N76" s="24"/>
      <c r="O76" s="21"/>
      <c r="P76" s="12" t="str">
        <f aca="true">IF($B76="","",IF(AND($N76&lt;&gt;"",$N76&lt;TODAY()),"abgelaufen",IF(AND($L76="",$K76&lt;&gt;"",TODAY()-$K76&gt;730),"Keimtest fällig","")))</f>
        <v/>
      </c>
      <c r="Q76" s="21"/>
    </row>
    <row r="77" customFormat="false" ht="15" hidden="false" customHeight="false" outlineLevel="0" collapsed="false">
      <c r="A77" s="21"/>
      <c r="B77" s="21"/>
      <c r="C77" s="21"/>
      <c r="D77" s="21"/>
      <c r="E77" s="21"/>
      <c r="F77" s="21"/>
      <c r="G77" s="22"/>
      <c r="H77" s="21"/>
      <c r="I77" s="23"/>
      <c r="J77" s="18" t="str">
        <f aca="false">IF(OR($G77="",$H77=""),"",IF($H77="Korn",$G77,IF(OR($I77="",$I77=0),"",ROUND($G77/$I77*1000,0))))</f>
        <v/>
      </c>
      <c r="K77" s="24"/>
      <c r="L77" s="25"/>
      <c r="M77" s="24"/>
      <c r="N77" s="24"/>
      <c r="O77" s="21"/>
      <c r="P77" s="12" t="str">
        <f aca="true">IF($B77="","",IF(AND($N77&lt;&gt;"",$N77&lt;TODAY()),"abgelaufen",IF(AND($L77="",$K77&lt;&gt;"",TODAY()-$K77&gt;730),"Keimtest fällig","")))</f>
        <v/>
      </c>
      <c r="Q77" s="21"/>
    </row>
    <row r="78" customFormat="false" ht="15" hidden="false" customHeight="false" outlineLevel="0" collapsed="false">
      <c r="A78" s="21"/>
      <c r="B78" s="21"/>
      <c r="C78" s="21"/>
      <c r="D78" s="21"/>
      <c r="E78" s="21"/>
      <c r="F78" s="21"/>
      <c r="G78" s="22"/>
      <c r="H78" s="21"/>
      <c r="I78" s="23"/>
      <c r="J78" s="18" t="str">
        <f aca="false">IF(OR($G78="",$H78=""),"",IF($H78="Korn",$G78,IF(OR($I78="",$I78=0),"",ROUND($G78/$I78*1000,0))))</f>
        <v/>
      </c>
      <c r="K78" s="24"/>
      <c r="L78" s="25"/>
      <c r="M78" s="24"/>
      <c r="N78" s="24"/>
      <c r="O78" s="21"/>
      <c r="P78" s="12" t="str">
        <f aca="true">IF($B78="","",IF(AND($N78&lt;&gt;"",$N78&lt;TODAY()),"abgelaufen",IF(AND($L78="",$K78&lt;&gt;"",TODAY()-$K78&gt;730),"Keimtest fällig","")))</f>
        <v/>
      </c>
      <c r="Q78" s="21"/>
    </row>
    <row r="79" customFormat="false" ht="15" hidden="false" customHeight="false" outlineLevel="0" collapsed="false">
      <c r="A79" s="21"/>
      <c r="B79" s="21"/>
      <c r="C79" s="21"/>
      <c r="D79" s="21"/>
      <c r="E79" s="21"/>
      <c r="F79" s="21"/>
      <c r="G79" s="22"/>
      <c r="H79" s="21"/>
      <c r="I79" s="23"/>
      <c r="J79" s="18" t="str">
        <f aca="false">IF(OR($G79="",$H79=""),"",IF($H79="Korn",$G79,IF(OR($I79="",$I79=0),"",ROUND($G79/$I79*1000,0))))</f>
        <v/>
      </c>
      <c r="K79" s="24"/>
      <c r="L79" s="25"/>
      <c r="M79" s="24"/>
      <c r="N79" s="24"/>
      <c r="O79" s="21"/>
      <c r="P79" s="12" t="str">
        <f aca="true">IF($B79="","",IF(AND($N79&lt;&gt;"",$N79&lt;TODAY()),"abgelaufen",IF(AND($L79="",$K79&lt;&gt;"",TODAY()-$K79&gt;730),"Keimtest fällig","")))</f>
        <v/>
      </c>
      <c r="Q79" s="21"/>
    </row>
    <row r="80" customFormat="false" ht="15" hidden="false" customHeight="false" outlineLevel="0" collapsed="false">
      <c r="A80" s="21"/>
      <c r="B80" s="21"/>
      <c r="C80" s="21"/>
      <c r="D80" s="21"/>
      <c r="E80" s="21"/>
      <c r="F80" s="21"/>
      <c r="G80" s="22"/>
      <c r="H80" s="21"/>
      <c r="I80" s="23"/>
      <c r="J80" s="18" t="str">
        <f aca="false">IF(OR($G80="",$H80=""),"",IF($H80="Korn",$G80,IF(OR($I80="",$I80=0),"",ROUND($G80/$I80*1000,0))))</f>
        <v/>
      </c>
      <c r="K80" s="24"/>
      <c r="L80" s="25"/>
      <c r="M80" s="24"/>
      <c r="N80" s="24"/>
      <c r="O80" s="21"/>
      <c r="P80" s="12" t="str">
        <f aca="true">IF($B80="","",IF(AND($N80&lt;&gt;"",$N80&lt;TODAY()),"abgelaufen",IF(AND($L80="",$K80&lt;&gt;"",TODAY()-$K80&gt;730),"Keimtest fällig","")))</f>
        <v/>
      </c>
      <c r="Q80" s="21"/>
    </row>
    <row r="81" customFormat="false" ht="15" hidden="false" customHeight="false" outlineLevel="0" collapsed="false">
      <c r="A81" s="21"/>
      <c r="B81" s="21"/>
      <c r="C81" s="21"/>
      <c r="D81" s="21"/>
      <c r="E81" s="21"/>
      <c r="F81" s="21"/>
      <c r="G81" s="22"/>
      <c r="H81" s="21"/>
      <c r="I81" s="23"/>
      <c r="J81" s="18" t="str">
        <f aca="false">IF(OR($G81="",$H81=""),"",IF($H81="Korn",$G81,IF(OR($I81="",$I81=0),"",ROUND($G81/$I81*1000,0))))</f>
        <v/>
      </c>
      <c r="K81" s="24"/>
      <c r="L81" s="25"/>
      <c r="M81" s="24"/>
      <c r="N81" s="24"/>
      <c r="O81" s="21"/>
      <c r="P81" s="12" t="str">
        <f aca="true">IF($B81="","",IF(AND($N81&lt;&gt;"",$N81&lt;TODAY()),"abgelaufen",IF(AND($L81="",$K81&lt;&gt;"",TODAY()-$K81&gt;730),"Keimtest fällig","")))</f>
        <v/>
      </c>
      <c r="Q81" s="21"/>
    </row>
    <row r="82" customFormat="false" ht="15" hidden="false" customHeight="false" outlineLevel="0" collapsed="false">
      <c r="A82" s="21"/>
      <c r="B82" s="21"/>
      <c r="C82" s="21"/>
      <c r="D82" s="21"/>
      <c r="E82" s="21"/>
      <c r="F82" s="21"/>
      <c r="G82" s="22"/>
      <c r="H82" s="21"/>
      <c r="I82" s="23"/>
      <c r="J82" s="18" t="str">
        <f aca="false">IF(OR($G82="",$H82=""),"",IF($H82="Korn",$G82,IF(OR($I82="",$I82=0),"",ROUND($G82/$I82*1000,0))))</f>
        <v/>
      </c>
      <c r="K82" s="24"/>
      <c r="L82" s="25"/>
      <c r="M82" s="24"/>
      <c r="N82" s="24"/>
      <c r="O82" s="21"/>
      <c r="P82" s="12" t="str">
        <f aca="true">IF($B82="","",IF(AND($N82&lt;&gt;"",$N82&lt;TODAY()),"abgelaufen",IF(AND($L82="",$K82&lt;&gt;"",TODAY()-$K82&gt;730),"Keimtest fällig","")))</f>
        <v/>
      </c>
      <c r="Q82" s="21"/>
    </row>
    <row r="83" customFormat="false" ht="15" hidden="false" customHeight="false" outlineLevel="0" collapsed="false">
      <c r="A83" s="21"/>
      <c r="B83" s="21"/>
      <c r="C83" s="21"/>
      <c r="D83" s="21"/>
      <c r="E83" s="21"/>
      <c r="F83" s="21"/>
      <c r="G83" s="22"/>
      <c r="H83" s="21"/>
      <c r="I83" s="23"/>
      <c r="J83" s="18" t="str">
        <f aca="false">IF(OR($G83="",$H83=""),"",IF($H83="Korn",$G83,IF(OR($I83="",$I83=0),"",ROUND($G83/$I83*1000,0))))</f>
        <v/>
      </c>
      <c r="K83" s="24"/>
      <c r="L83" s="25"/>
      <c r="M83" s="24"/>
      <c r="N83" s="24"/>
      <c r="O83" s="21"/>
      <c r="P83" s="12" t="str">
        <f aca="true">IF($B83="","",IF(AND($N83&lt;&gt;"",$N83&lt;TODAY()),"abgelaufen",IF(AND($L83="",$K83&lt;&gt;"",TODAY()-$K83&gt;730),"Keimtest fällig","")))</f>
        <v/>
      </c>
      <c r="Q83" s="21"/>
    </row>
    <row r="84" customFormat="false" ht="15" hidden="false" customHeight="false" outlineLevel="0" collapsed="false">
      <c r="A84" s="21"/>
      <c r="B84" s="21"/>
      <c r="C84" s="21"/>
      <c r="D84" s="21"/>
      <c r="E84" s="21"/>
      <c r="F84" s="21"/>
      <c r="G84" s="22"/>
      <c r="H84" s="21"/>
      <c r="I84" s="23"/>
      <c r="J84" s="18" t="str">
        <f aca="false">IF(OR($G84="",$H84=""),"",IF($H84="Korn",$G84,IF(OR($I84="",$I84=0),"",ROUND($G84/$I84*1000,0))))</f>
        <v/>
      </c>
      <c r="K84" s="24"/>
      <c r="L84" s="25"/>
      <c r="M84" s="24"/>
      <c r="N84" s="24"/>
      <c r="O84" s="21"/>
      <c r="P84" s="12" t="str">
        <f aca="true">IF($B84="","",IF(AND($N84&lt;&gt;"",$N84&lt;TODAY()),"abgelaufen",IF(AND($L84="",$K84&lt;&gt;"",TODAY()-$K84&gt;730),"Keimtest fällig","")))</f>
        <v/>
      </c>
      <c r="Q84" s="21"/>
    </row>
    <row r="85" customFormat="false" ht="15" hidden="false" customHeight="false" outlineLevel="0" collapsed="false">
      <c r="A85" s="21"/>
      <c r="B85" s="21"/>
      <c r="C85" s="21"/>
      <c r="D85" s="21"/>
      <c r="E85" s="21"/>
      <c r="F85" s="21"/>
      <c r="G85" s="22"/>
      <c r="H85" s="21"/>
      <c r="I85" s="23"/>
      <c r="J85" s="18" t="str">
        <f aca="false">IF(OR($G85="",$H85=""),"",IF($H85="Korn",$G85,IF(OR($I85="",$I85=0),"",ROUND($G85/$I85*1000,0))))</f>
        <v/>
      </c>
      <c r="K85" s="24"/>
      <c r="L85" s="25"/>
      <c r="M85" s="24"/>
      <c r="N85" s="24"/>
      <c r="O85" s="21"/>
      <c r="P85" s="12" t="str">
        <f aca="true">IF($B85="","",IF(AND($N85&lt;&gt;"",$N85&lt;TODAY()),"abgelaufen",IF(AND($L85="",$K85&lt;&gt;"",TODAY()-$K85&gt;730),"Keimtest fällig","")))</f>
        <v/>
      </c>
      <c r="Q85" s="21"/>
    </row>
    <row r="86" customFormat="false" ht="15" hidden="false" customHeight="false" outlineLevel="0" collapsed="false">
      <c r="A86" s="21"/>
      <c r="B86" s="21"/>
      <c r="C86" s="21"/>
      <c r="D86" s="21"/>
      <c r="E86" s="21"/>
      <c r="F86" s="21"/>
      <c r="G86" s="22"/>
      <c r="H86" s="21"/>
      <c r="I86" s="23"/>
      <c r="J86" s="18" t="str">
        <f aca="false">IF(OR($G86="",$H86=""),"",IF($H86="Korn",$G86,IF(OR($I86="",$I86=0),"",ROUND($G86/$I86*1000,0))))</f>
        <v/>
      </c>
      <c r="K86" s="24"/>
      <c r="L86" s="25"/>
      <c r="M86" s="24"/>
      <c r="N86" s="24"/>
      <c r="O86" s="21"/>
      <c r="P86" s="12" t="str">
        <f aca="true">IF($B86="","",IF(AND($N86&lt;&gt;"",$N86&lt;TODAY()),"abgelaufen",IF(AND($L86="",$K86&lt;&gt;"",TODAY()-$K86&gt;730),"Keimtest fällig","")))</f>
        <v/>
      </c>
      <c r="Q86" s="21"/>
    </row>
    <row r="87" customFormat="false" ht="15" hidden="false" customHeight="false" outlineLevel="0" collapsed="false">
      <c r="A87" s="21"/>
      <c r="B87" s="21"/>
      <c r="C87" s="21"/>
      <c r="D87" s="21"/>
      <c r="E87" s="21"/>
      <c r="F87" s="21"/>
      <c r="G87" s="22"/>
      <c r="H87" s="21"/>
      <c r="I87" s="23"/>
      <c r="J87" s="18" t="str">
        <f aca="false">IF(OR($G87="",$H87=""),"",IF($H87="Korn",$G87,IF(OR($I87="",$I87=0),"",ROUND($G87/$I87*1000,0))))</f>
        <v/>
      </c>
      <c r="K87" s="24"/>
      <c r="L87" s="25"/>
      <c r="M87" s="24"/>
      <c r="N87" s="24"/>
      <c r="O87" s="21"/>
      <c r="P87" s="12" t="str">
        <f aca="true">IF($B87="","",IF(AND($N87&lt;&gt;"",$N87&lt;TODAY()),"abgelaufen",IF(AND($L87="",$K87&lt;&gt;"",TODAY()-$K87&gt;730),"Keimtest fällig","")))</f>
        <v/>
      </c>
      <c r="Q87" s="21"/>
    </row>
    <row r="88" customFormat="false" ht="15" hidden="false" customHeight="false" outlineLevel="0" collapsed="false">
      <c r="A88" s="21"/>
      <c r="B88" s="21"/>
      <c r="C88" s="21"/>
      <c r="D88" s="21"/>
      <c r="E88" s="21"/>
      <c r="F88" s="21"/>
      <c r="G88" s="22"/>
      <c r="H88" s="21"/>
      <c r="I88" s="23"/>
      <c r="J88" s="18" t="str">
        <f aca="false">IF(OR($G88="",$H88=""),"",IF($H88="Korn",$G88,IF(OR($I88="",$I88=0),"",ROUND($G88/$I88*1000,0))))</f>
        <v/>
      </c>
      <c r="K88" s="24"/>
      <c r="L88" s="25"/>
      <c r="M88" s="24"/>
      <c r="N88" s="24"/>
      <c r="O88" s="21"/>
      <c r="P88" s="12" t="str">
        <f aca="true">IF($B88="","",IF(AND($N88&lt;&gt;"",$N88&lt;TODAY()),"abgelaufen",IF(AND($L88="",$K88&lt;&gt;"",TODAY()-$K88&gt;730),"Keimtest fällig","")))</f>
        <v/>
      </c>
      <c r="Q88" s="21"/>
    </row>
    <row r="89" customFormat="false" ht="15" hidden="false" customHeight="false" outlineLevel="0" collapsed="false">
      <c r="A89" s="21"/>
      <c r="B89" s="21"/>
      <c r="C89" s="21"/>
      <c r="D89" s="21"/>
      <c r="E89" s="21"/>
      <c r="F89" s="21"/>
      <c r="G89" s="22"/>
      <c r="H89" s="21"/>
      <c r="I89" s="23"/>
      <c r="J89" s="18" t="str">
        <f aca="false">IF(OR($G89="",$H89=""),"",IF($H89="Korn",$G89,IF(OR($I89="",$I89=0),"",ROUND($G89/$I89*1000,0))))</f>
        <v/>
      </c>
      <c r="K89" s="24"/>
      <c r="L89" s="25"/>
      <c r="M89" s="24"/>
      <c r="N89" s="24"/>
      <c r="O89" s="21"/>
      <c r="P89" s="12" t="str">
        <f aca="true">IF($B89="","",IF(AND($N89&lt;&gt;"",$N89&lt;TODAY()),"abgelaufen",IF(AND($L89="",$K89&lt;&gt;"",TODAY()-$K89&gt;730),"Keimtest fällig","")))</f>
        <v/>
      </c>
      <c r="Q89" s="21"/>
    </row>
    <row r="90" customFormat="false" ht="15" hidden="false" customHeight="false" outlineLevel="0" collapsed="false">
      <c r="A90" s="21"/>
      <c r="B90" s="21"/>
      <c r="C90" s="21"/>
      <c r="D90" s="21"/>
      <c r="E90" s="21"/>
      <c r="F90" s="21"/>
      <c r="G90" s="22"/>
      <c r="H90" s="21"/>
      <c r="I90" s="23"/>
      <c r="J90" s="18" t="str">
        <f aca="false">IF(OR($G90="",$H90=""),"",IF($H90="Korn",$G90,IF(OR($I90="",$I90=0),"",ROUND($G90/$I90*1000,0))))</f>
        <v/>
      </c>
      <c r="K90" s="24"/>
      <c r="L90" s="25"/>
      <c r="M90" s="24"/>
      <c r="N90" s="24"/>
      <c r="O90" s="21"/>
      <c r="P90" s="12" t="str">
        <f aca="true">IF($B90="","",IF(AND($N90&lt;&gt;"",$N90&lt;TODAY()),"abgelaufen",IF(AND($L90="",$K90&lt;&gt;"",TODAY()-$K90&gt;730),"Keimtest fällig","")))</f>
        <v/>
      </c>
      <c r="Q90" s="21"/>
    </row>
    <row r="91" customFormat="false" ht="15" hidden="false" customHeight="false" outlineLevel="0" collapsed="false">
      <c r="A91" s="21"/>
      <c r="B91" s="21"/>
      <c r="C91" s="21"/>
      <c r="D91" s="21"/>
      <c r="E91" s="21"/>
      <c r="F91" s="21"/>
      <c r="G91" s="22"/>
      <c r="H91" s="21"/>
      <c r="I91" s="23"/>
      <c r="J91" s="18" t="str">
        <f aca="false">IF(OR($G91="",$H91=""),"",IF($H91="Korn",$G91,IF(OR($I91="",$I91=0),"",ROUND($G91/$I91*1000,0))))</f>
        <v/>
      </c>
      <c r="K91" s="24"/>
      <c r="L91" s="25"/>
      <c r="M91" s="24"/>
      <c r="N91" s="24"/>
      <c r="O91" s="21"/>
      <c r="P91" s="12" t="str">
        <f aca="true">IF($B91="","",IF(AND($N91&lt;&gt;"",$N91&lt;TODAY()),"abgelaufen",IF(AND($L91="",$K91&lt;&gt;"",TODAY()-$K91&gt;730),"Keimtest fällig","")))</f>
        <v/>
      </c>
      <c r="Q91" s="21"/>
    </row>
    <row r="92" customFormat="false" ht="15" hidden="false" customHeight="false" outlineLevel="0" collapsed="false">
      <c r="A92" s="21"/>
      <c r="B92" s="21"/>
      <c r="C92" s="21"/>
      <c r="D92" s="21"/>
      <c r="E92" s="21"/>
      <c r="F92" s="21"/>
      <c r="G92" s="22"/>
      <c r="H92" s="21"/>
      <c r="I92" s="23"/>
      <c r="J92" s="18" t="str">
        <f aca="false">IF(OR($G92="",$H92=""),"",IF($H92="Korn",$G92,IF(OR($I92="",$I92=0),"",ROUND($G92/$I92*1000,0))))</f>
        <v/>
      </c>
      <c r="K92" s="24"/>
      <c r="L92" s="25"/>
      <c r="M92" s="24"/>
      <c r="N92" s="24"/>
      <c r="O92" s="21"/>
      <c r="P92" s="12" t="str">
        <f aca="true">IF($B92="","",IF(AND($N92&lt;&gt;"",$N92&lt;TODAY()),"abgelaufen",IF(AND($L92="",$K92&lt;&gt;"",TODAY()-$K92&gt;730),"Keimtest fällig","")))</f>
        <v/>
      </c>
      <c r="Q92" s="21"/>
    </row>
    <row r="93" customFormat="false" ht="15" hidden="false" customHeight="false" outlineLevel="0" collapsed="false">
      <c r="A93" s="21"/>
      <c r="B93" s="21"/>
      <c r="C93" s="21"/>
      <c r="D93" s="21"/>
      <c r="E93" s="21"/>
      <c r="F93" s="21"/>
      <c r="G93" s="22"/>
      <c r="H93" s="21"/>
      <c r="I93" s="23"/>
      <c r="J93" s="18" t="str">
        <f aca="false">IF(OR($G93="",$H93=""),"",IF($H93="Korn",$G93,IF(OR($I93="",$I93=0),"",ROUND($G93/$I93*1000,0))))</f>
        <v/>
      </c>
      <c r="K93" s="24"/>
      <c r="L93" s="25"/>
      <c r="M93" s="24"/>
      <c r="N93" s="24"/>
      <c r="O93" s="21"/>
      <c r="P93" s="12" t="str">
        <f aca="true">IF($B93="","",IF(AND($N93&lt;&gt;"",$N93&lt;TODAY()),"abgelaufen",IF(AND($L93="",$K93&lt;&gt;"",TODAY()-$K93&gt;730),"Keimtest fällig","")))</f>
        <v/>
      </c>
      <c r="Q93" s="21"/>
    </row>
    <row r="94" customFormat="false" ht="15" hidden="false" customHeight="false" outlineLevel="0" collapsed="false">
      <c r="A94" s="21"/>
      <c r="B94" s="21"/>
      <c r="C94" s="21"/>
      <c r="D94" s="21"/>
      <c r="E94" s="21"/>
      <c r="F94" s="21"/>
      <c r="G94" s="22"/>
      <c r="H94" s="21"/>
      <c r="I94" s="23"/>
      <c r="J94" s="18" t="str">
        <f aca="false">IF(OR($G94="",$H94=""),"",IF($H94="Korn",$G94,IF(OR($I94="",$I94=0),"",ROUND($G94/$I94*1000,0))))</f>
        <v/>
      </c>
      <c r="K94" s="24"/>
      <c r="L94" s="25"/>
      <c r="M94" s="24"/>
      <c r="N94" s="24"/>
      <c r="O94" s="21"/>
      <c r="P94" s="12" t="str">
        <f aca="true">IF($B94="","",IF(AND($N94&lt;&gt;"",$N94&lt;TODAY()),"abgelaufen",IF(AND($L94="",$K94&lt;&gt;"",TODAY()-$K94&gt;730),"Keimtest fällig","")))</f>
        <v/>
      </c>
      <c r="Q94" s="21"/>
    </row>
    <row r="95" customFormat="false" ht="15" hidden="false" customHeight="false" outlineLevel="0" collapsed="false">
      <c r="A95" s="21"/>
      <c r="B95" s="21"/>
      <c r="C95" s="21"/>
      <c r="D95" s="21"/>
      <c r="E95" s="21"/>
      <c r="F95" s="21"/>
      <c r="G95" s="22"/>
      <c r="H95" s="21"/>
      <c r="I95" s="23"/>
      <c r="J95" s="18" t="str">
        <f aca="false">IF(OR($G95="",$H95=""),"",IF($H95="Korn",$G95,IF(OR($I95="",$I95=0),"",ROUND($G95/$I95*1000,0))))</f>
        <v/>
      </c>
      <c r="K95" s="24"/>
      <c r="L95" s="25"/>
      <c r="M95" s="24"/>
      <c r="N95" s="24"/>
      <c r="O95" s="21"/>
      <c r="P95" s="12" t="str">
        <f aca="true">IF($B95="","",IF(AND($N95&lt;&gt;"",$N95&lt;TODAY()),"abgelaufen",IF(AND($L95="",$K95&lt;&gt;"",TODAY()-$K95&gt;730),"Keimtest fällig","")))</f>
        <v/>
      </c>
      <c r="Q95" s="21"/>
    </row>
    <row r="96" customFormat="false" ht="15" hidden="false" customHeight="false" outlineLevel="0" collapsed="false">
      <c r="A96" s="21"/>
      <c r="B96" s="21"/>
      <c r="C96" s="21"/>
      <c r="D96" s="21"/>
      <c r="E96" s="21"/>
      <c r="F96" s="21"/>
      <c r="G96" s="22"/>
      <c r="H96" s="21"/>
      <c r="I96" s="23"/>
      <c r="J96" s="18" t="str">
        <f aca="false">IF(OR($G96="",$H96=""),"",IF($H96="Korn",$G96,IF(OR($I96="",$I96=0),"",ROUND($G96/$I96*1000,0))))</f>
        <v/>
      </c>
      <c r="K96" s="24"/>
      <c r="L96" s="25"/>
      <c r="M96" s="24"/>
      <c r="N96" s="24"/>
      <c r="O96" s="21"/>
      <c r="P96" s="12" t="str">
        <f aca="true">IF($B96="","",IF(AND($N96&lt;&gt;"",$N96&lt;TODAY()),"abgelaufen",IF(AND($L96="",$K96&lt;&gt;"",TODAY()-$K96&gt;730),"Keimtest fällig","")))</f>
        <v/>
      </c>
      <c r="Q96" s="21"/>
    </row>
    <row r="97" customFormat="false" ht="15" hidden="false" customHeight="false" outlineLevel="0" collapsed="false">
      <c r="A97" s="21"/>
      <c r="B97" s="21"/>
      <c r="C97" s="21"/>
      <c r="D97" s="21"/>
      <c r="E97" s="21"/>
      <c r="F97" s="21"/>
      <c r="G97" s="22"/>
      <c r="H97" s="21"/>
      <c r="I97" s="23"/>
      <c r="J97" s="18" t="str">
        <f aca="false">IF(OR($G97="",$H97=""),"",IF($H97="Korn",$G97,IF(OR($I97="",$I97=0),"",ROUND($G97/$I97*1000,0))))</f>
        <v/>
      </c>
      <c r="K97" s="24"/>
      <c r="L97" s="25"/>
      <c r="M97" s="24"/>
      <c r="N97" s="24"/>
      <c r="O97" s="21"/>
      <c r="P97" s="12" t="str">
        <f aca="true">IF($B97="","",IF(AND($N97&lt;&gt;"",$N97&lt;TODAY()),"abgelaufen",IF(AND($L97="",$K97&lt;&gt;"",TODAY()-$K97&gt;730),"Keimtest fällig","")))</f>
        <v/>
      </c>
      <c r="Q97" s="21"/>
    </row>
    <row r="98" customFormat="false" ht="15" hidden="false" customHeight="false" outlineLevel="0" collapsed="false">
      <c r="A98" s="21"/>
      <c r="B98" s="21"/>
      <c r="C98" s="21"/>
      <c r="D98" s="21"/>
      <c r="E98" s="21"/>
      <c r="F98" s="21"/>
      <c r="G98" s="22"/>
      <c r="H98" s="21"/>
      <c r="I98" s="23"/>
      <c r="J98" s="18" t="str">
        <f aca="false">IF(OR($G98="",$H98=""),"",IF($H98="Korn",$G98,IF(OR($I98="",$I98=0),"",ROUND($G98/$I98*1000,0))))</f>
        <v/>
      </c>
      <c r="K98" s="24"/>
      <c r="L98" s="25"/>
      <c r="M98" s="24"/>
      <c r="N98" s="24"/>
      <c r="O98" s="21"/>
      <c r="P98" s="12" t="str">
        <f aca="true">IF($B98="","",IF(AND($N98&lt;&gt;"",$N98&lt;TODAY()),"abgelaufen",IF(AND($L98="",$K98&lt;&gt;"",TODAY()-$K98&gt;730),"Keimtest fällig","")))</f>
        <v/>
      </c>
      <c r="Q98" s="21"/>
    </row>
    <row r="99" customFormat="false" ht="15" hidden="false" customHeight="false" outlineLevel="0" collapsed="false">
      <c r="A99" s="21"/>
      <c r="B99" s="21"/>
      <c r="C99" s="21"/>
      <c r="D99" s="21"/>
      <c r="E99" s="21"/>
      <c r="F99" s="21"/>
      <c r="G99" s="22"/>
      <c r="H99" s="21"/>
      <c r="I99" s="23"/>
      <c r="J99" s="18" t="str">
        <f aca="false">IF(OR($G99="",$H99=""),"",IF($H99="Korn",$G99,IF(OR($I99="",$I99=0),"",ROUND($G99/$I99*1000,0))))</f>
        <v/>
      </c>
      <c r="K99" s="24"/>
      <c r="L99" s="25"/>
      <c r="M99" s="24"/>
      <c r="N99" s="24"/>
      <c r="O99" s="21"/>
      <c r="P99" s="12" t="str">
        <f aca="true">IF($B99="","",IF(AND($N99&lt;&gt;"",$N99&lt;TODAY()),"abgelaufen",IF(AND($L99="",$K99&lt;&gt;"",TODAY()-$K99&gt;730),"Keimtest fällig","")))</f>
        <v/>
      </c>
      <c r="Q99" s="21"/>
    </row>
    <row r="100" customFormat="false" ht="15" hidden="false" customHeight="false" outlineLevel="0" collapsed="false">
      <c r="A100" s="21"/>
      <c r="B100" s="21"/>
      <c r="C100" s="21"/>
      <c r="D100" s="21"/>
      <c r="E100" s="21"/>
      <c r="F100" s="21"/>
      <c r="G100" s="22"/>
      <c r="H100" s="21"/>
      <c r="I100" s="23"/>
      <c r="J100" s="18" t="str">
        <f aca="false">IF(OR($G100="",$H100=""),"",IF($H100="Korn",$G100,IF(OR($I100="",$I100=0),"",ROUND($G100/$I100*1000,0))))</f>
        <v/>
      </c>
      <c r="K100" s="24"/>
      <c r="L100" s="25"/>
      <c r="M100" s="24"/>
      <c r="N100" s="24"/>
      <c r="O100" s="21"/>
      <c r="P100" s="12" t="str">
        <f aca="true">IF($B100="","",IF(AND($N100&lt;&gt;"",$N100&lt;TODAY()),"abgelaufen",IF(AND($L100="",$K100&lt;&gt;"",TODAY()-$K100&gt;730),"Keimtest fällig","")))</f>
        <v/>
      </c>
      <c r="Q100" s="21"/>
    </row>
    <row r="101" customFormat="false" ht="15" hidden="false" customHeight="false" outlineLevel="0" collapsed="false">
      <c r="A101" s="21"/>
      <c r="B101" s="21"/>
      <c r="C101" s="21"/>
      <c r="D101" s="21"/>
      <c r="E101" s="21"/>
      <c r="F101" s="21"/>
      <c r="G101" s="22"/>
      <c r="H101" s="21"/>
      <c r="I101" s="23"/>
      <c r="J101" s="18" t="str">
        <f aca="false">IF(OR($G101="",$H101=""),"",IF($H101="Korn",$G101,IF(OR($I101="",$I101=0),"",ROUND($G101/$I101*1000,0))))</f>
        <v/>
      </c>
      <c r="K101" s="24"/>
      <c r="L101" s="25"/>
      <c r="M101" s="24"/>
      <c r="N101" s="24"/>
      <c r="O101" s="21"/>
      <c r="P101" s="12" t="str">
        <f aca="true">IF($B101="","",IF(AND($N101&lt;&gt;"",$N101&lt;TODAY()),"abgelaufen",IF(AND($L101="",$K101&lt;&gt;"",TODAY()-$K101&gt;730),"Keimtest fällig","")))</f>
        <v/>
      </c>
      <c r="Q101" s="21"/>
    </row>
    <row r="102" customFormat="false" ht="15" hidden="false" customHeight="false" outlineLevel="0" collapsed="false">
      <c r="A102" s="21"/>
      <c r="B102" s="21"/>
      <c r="C102" s="21"/>
      <c r="D102" s="21"/>
      <c r="E102" s="21"/>
      <c r="F102" s="21"/>
      <c r="G102" s="22"/>
      <c r="H102" s="21"/>
      <c r="I102" s="23"/>
      <c r="J102" s="18" t="str">
        <f aca="false">IF(OR($G102="",$H102=""),"",IF($H102="Korn",$G102,IF(OR($I102="",$I102=0),"",ROUND($G102/$I102*1000,0))))</f>
        <v/>
      </c>
      <c r="K102" s="24"/>
      <c r="L102" s="25"/>
      <c r="M102" s="24"/>
      <c r="N102" s="24"/>
      <c r="O102" s="21"/>
      <c r="P102" s="12" t="str">
        <f aca="true">IF($B102="","",IF(AND($N102&lt;&gt;"",$N102&lt;TODAY()),"abgelaufen",IF(AND($L102="",$K102&lt;&gt;"",TODAY()-$K102&gt;730),"Keimtest fällig","")))</f>
        <v/>
      </c>
      <c r="Q102" s="21"/>
    </row>
    <row r="103" customFormat="false" ht="15" hidden="false" customHeight="false" outlineLevel="0" collapsed="false">
      <c r="A103" s="21"/>
      <c r="B103" s="21"/>
      <c r="C103" s="21"/>
      <c r="D103" s="21"/>
      <c r="E103" s="21"/>
      <c r="F103" s="21"/>
      <c r="G103" s="22"/>
      <c r="H103" s="21"/>
      <c r="I103" s="23"/>
      <c r="J103" s="18" t="str">
        <f aca="false">IF(OR($G103="",$H103=""),"",IF($H103="Korn",$G103,IF(OR($I103="",$I103=0),"",ROUND($G103/$I103*1000,0))))</f>
        <v/>
      </c>
      <c r="K103" s="24"/>
      <c r="L103" s="25"/>
      <c r="M103" s="24"/>
      <c r="N103" s="24"/>
      <c r="O103" s="21"/>
      <c r="P103" s="12" t="str">
        <f aca="true">IF($B103="","",IF(AND($N103&lt;&gt;"",$N103&lt;TODAY()),"abgelaufen",IF(AND($L103="",$K103&lt;&gt;"",TODAY()-$K103&gt;730),"Keimtest fällig","")))</f>
        <v/>
      </c>
      <c r="Q103" s="21"/>
    </row>
    <row r="104" customFormat="false" ht="15" hidden="false" customHeight="false" outlineLevel="0" collapsed="false">
      <c r="A104" s="21"/>
      <c r="B104" s="21"/>
      <c r="C104" s="21"/>
      <c r="D104" s="21"/>
      <c r="E104" s="21"/>
      <c r="F104" s="21"/>
      <c r="G104" s="22"/>
      <c r="H104" s="21"/>
      <c r="I104" s="23"/>
      <c r="J104" s="18" t="str">
        <f aca="false">IF(OR($G104="",$H104=""),"",IF($H104="Korn",$G104,IF(OR($I104="",$I104=0),"",ROUND($G104/$I104*1000,0))))</f>
        <v/>
      </c>
      <c r="K104" s="24"/>
      <c r="L104" s="25"/>
      <c r="M104" s="24"/>
      <c r="N104" s="24"/>
      <c r="O104" s="21"/>
      <c r="P104" s="12" t="str">
        <f aca="true">IF($B104="","",IF(AND($N104&lt;&gt;"",$N104&lt;TODAY()),"abgelaufen",IF(AND($L104="",$K104&lt;&gt;"",TODAY()-$K104&gt;730),"Keimtest fällig","")))</f>
        <v/>
      </c>
      <c r="Q104" s="21"/>
    </row>
    <row r="105" customFormat="false" ht="15" hidden="false" customHeight="false" outlineLevel="0" collapsed="false">
      <c r="A105" s="21"/>
      <c r="B105" s="21"/>
      <c r="C105" s="21"/>
      <c r="D105" s="21"/>
      <c r="E105" s="21"/>
      <c r="F105" s="21"/>
      <c r="G105" s="22"/>
      <c r="H105" s="21"/>
      <c r="I105" s="23"/>
      <c r="J105" s="18" t="str">
        <f aca="false">IF(OR($G105="",$H105=""),"",IF($H105="Korn",$G105,IF(OR($I105="",$I105=0),"",ROUND($G105/$I105*1000,0))))</f>
        <v/>
      </c>
      <c r="K105" s="24"/>
      <c r="L105" s="25"/>
      <c r="M105" s="24"/>
      <c r="N105" s="24"/>
      <c r="O105" s="21"/>
      <c r="P105" s="12" t="str">
        <f aca="true">IF($B105="","",IF(AND($N105&lt;&gt;"",$N105&lt;TODAY()),"abgelaufen",IF(AND($L105="",$K105&lt;&gt;"",TODAY()-$K105&gt;730),"Keimtest fällig","")))</f>
        <v/>
      </c>
      <c r="Q105" s="21"/>
    </row>
    <row r="106" customFormat="false" ht="15" hidden="false" customHeight="false" outlineLevel="0" collapsed="false">
      <c r="A106" s="21"/>
      <c r="B106" s="21"/>
      <c r="C106" s="21"/>
      <c r="D106" s="21"/>
      <c r="E106" s="21"/>
      <c r="F106" s="21"/>
      <c r="G106" s="22"/>
      <c r="H106" s="21"/>
      <c r="I106" s="23"/>
      <c r="J106" s="18" t="str">
        <f aca="false">IF(OR($G106="",$H106=""),"",IF($H106="Korn",$G106,IF(OR($I106="",$I106=0),"",ROUND($G106/$I106*1000,0))))</f>
        <v/>
      </c>
      <c r="K106" s="24"/>
      <c r="L106" s="25"/>
      <c r="M106" s="24"/>
      <c r="N106" s="24"/>
      <c r="O106" s="21"/>
      <c r="P106" s="12" t="str">
        <f aca="true">IF($B106="","",IF(AND($N106&lt;&gt;"",$N106&lt;TODAY()),"abgelaufen",IF(AND($L106="",$K106&lt;&gt;"",TODAY()-$K106&gt;730),"Keimtest fällig","")))</f>
        <v/>
      </c>
      <c r="Q106" s="21"/>
    </row>
    <row r="107" customFormat="false" ht="15" hidden="false" customHeight="false" outlineLevel="0" collapsed="false">
      <c r="A107" s="21"/>
      <c r="B107" s="21"/>
      <c r="C107" s="21"/>
      <c r="D107" s="21"/>
      <c r="E107" s="21"/>
      <c r="F107" s="21"/>
      <c r="G107" s="22"/>
      <c r="H107" s="21"/>
      <c r="I107" s="23"/>
      <c r="J107" s="18" t="str">
        <f aca="false">IF(OR($G107="",$H107=""),"",IF($H107="Korn",$G107,IF(OR($I107="",$I107=0),"",ROUND($G107/$I107*1000,0))))</f>
        <v/>
      </c>
      <c r="K107" s="24"/>
      <c r="L107" s="25"/>
      <c r="M107" s="24"/>
      <c r="N107" s="24"/>
      <c r="O107" s="21"/>
      <c r="P107" s="12" t="str">
        <f aca="true">IF($B107="","",IF(AND($N107&lt;&gt;"",$N107&lt;TODAY()),"abgelaufen",IF(AND($L107="",$K107&lt;&gt;"",TODAY()-$K107&gt;730),"Keimtest fällig","")))</f>
        <v/>
      </c>
      <c r="Q107" s="21"/>
    </row>
    <row r="108" customFormat="false" ht="15" hidden="false" customHeight="false" outlineLevel="0" collapsed="false">
      <c r="A108" s="21"/>
      <c r="B108" s="21"/>
      <c r="C108" s="21"/>
      <c r="D108" s="21"/>
      <c r="E108" s="21"/>
      <c r="F108" s="21"/>
      <c r="G108" s="22"/>
      <c r="H108" s="21"/>
      <c r="I108" s="23"/>
      <c r="J108" s="18" t="str">
        <f aca="false">IF(OR($G108="",$H108=""),"",IF($H108="Korn",$G108,IF(OR($I108="",$I108=0),"",ROUND($G108/$I108*1000,0))))</f>
        <v/>
      </c>
      <c r="K108" s="24"/>
      <c r="L108" s="25"/>
      <c r="M108" s="24"/>
      <c r="N108" s="24"/>
      <c r="O108" s="21"/>
      <c r="P108" s="12" t="str">
        <f aca="true">IF($B108="","",IF(AND($N108&lt;&gt;"",$N108&lt;TODAY()),"abgelaufen",IF(AND($L108="",$K108&lt;&gt;"",TODAY()-$K108&gt;730),"Keimtest fällig","")))</f>
        <v/>
      </c>
      <c r="Q108" s="21"/>
    </row>
    <row r="109" customFormat="false" ht="15" hidden="false" customHeight="false" outlineLevel="0" collapsed="false">
      <c r="A109" s="21"/>
      <c r="B109" s="21"/>
      <c r="C109" s="21"/>
      <c r="D109" s="21"/>
      <c r="E109" s="21"/>
      <c r="F109" s="21"/>
      <c r="G109" s="22"/>
      <c r="H109" s="21"/>
      <c r="I109" s="23"/>
      <c r="J109" s="18" t="str">
        <f aca="false">IF(OR($G109="",$H109=""),"",IF($H109="Korn",$G109,IF(OR($I109="",$I109=0),"",ROUND($G109/$I109*1000,0))))</f>
        <v/>
      </c>
      <c r="K109" s="24"/>
      <c r="L109" s="25"/>
      <c r="M109" s="24"/>
      <c r="N109" s="24"/>
      <c r="O109" s="21"/>
      <c r="P109" s="12" t="str">
        <f aca="true">IF($B109="","",IF(AND($N109&lt;&gt;"",$N109&lt;TODAY()),"abgelaufen",IF(AND($L109="",$K109&lt;&gt;"",TODAY()-$K109&gt;730),"Keimtest fällig","")))</f>
        <v/>
      </c>
      <c r="Q109" s="21"/>
    </row>
    <row r="110" customFormat="false" ht="15" hidden="false" customHeight="false" outlineLevel="0" collapsed="false">
      <c r="A110" s="21"/>
      <c r="B110" s="21"/>
      <c r="C110" s="21"/>
      <c r="D110" s="21"/>
      <c r="E110" s="21"/>
      <c r="F110" s="21"/>
      <c r="G110" s="22"/>
      <c r="H110" s="21"/>
      <c r="I110" s="23"/>
      <c r="J110" s="18" t="str">
        <f aca="false">IF(OR($G110="",$H110=""),"",IF($H110="Korn",$G110,IF(OR($I110="",$I110=0),"",ROUND($G110/$I110*1000,0))))</f>
        <v/>
      </c>
      <c r="K110" s="24"/>
      <c r="L110" s="25"/>
      <c r="M110" s="24"/>
      <c r="N110" s="24"/>
      <c r="O110" s="21"/>
      <c r="P110" s="12" t="str">
        <f aca="true">IF($B110="","",IF(AND($N110&lt;&gt;"",$N110&lt;TODAY()),"abgelaufen",IF(AND($L110="",$K110&lt;&gt;"",TODAY()-$K110&gt;730),"Keimtest fällig","")))</f>
        <v/>
      </c>
      <c r="Q110" s="21"/>
    </row>
    <row r="111" customFormat="false" ht="15" hidden="false" customHeight="false" outlineLevel="0" collapsed="false">
      <c r="A111" s="21"/>
      <c r="B111" s="21"/>
      <c r="C111" s="21"/>
      <c r="D111" s="21"/>
      <c r="E111" s="21"/>
      <c r="F111" s="21"/>
      <c r="G111" s="22"/>
      <c r="H111" s="21"/>
      <c r="I111" s="23"/>
      <c r="J111" s="18" t="str">
        <f aca="false">IF(OR($G111="",$H111=""),"",IF($H111="Korn",$G111,IF(OR($I111="",$I111=0),"",ROUND($G111/$I111*1000,0))))</f>
        <v/>
      </c>
      <c r="K111" s="24"/>
      <c r="L111" s="25"/>
      <c r="M111" s="24"/>
      <c r="N111" s="24"/>
      <c r="O111" s="21"/>
      <c r="P111" s="12" t="str">
        <f aca="true">IF($B111="","",IF(AND($N111&lt;&gt;"",$N111&lt;TODAY()),"abgelaufen",IF(AND($L111="",$K111&lt;&gt;"",TODAY()-$K111&gt;730),"Keimtest fällig","")))</f>
        <v/>
      </c>
      <c r="Q111" s="21"/>
    </row>
    <row r="112" customFormat="false" ht="15" hidden="false" customHeight="false" outlineLevel="0" collapsed="false">
      <c r="A112" s="21"/>
      <c r="B112" s="21"/>
      <c r="C112" s="21"/>
      <c r="D112" s="21"/>
      <c r="E112" s="21"/>
      <c r="F112" s="21"/>
      <c r="G112" s="22"/>
      <c r="H112" s="21"/>
      <c r="I112" s="23"/>
      <c r="J112" s="18" t="str">
        <f aca="false">IF(OR($G112="",$H112=""),"",IF($H112="Korn",$G112,IF(OR($I112="",$I112=0),"",ROUND($G112/$I112*1000,0))))</f>
        <v/>
      </c>
      <c r="K112" s="24"/>
      <c r="L112" s="25"/>
      <c r="M112" s="24"/>
      <c r="N112" s="24"/>
      <c r="O112" s="21"/>
      <c r="P112" s="12" t="str">
        <f aca="true">IF($B112="","",IF(AND($N112&lt;&gt;"",$N112&lt;TODAY()),"abgelaufen",IF(AND($L112="",$K112&lt;&gt;"",TODAY()-$K112&gt;730),"Keimtest fällig","")))</f>
        <v/>
      </c>
      <c r="Q112" s="21"/>
    </row>
    <row r="113" customFormat="false" ht="15" hidden="false" customHeight="false" outlineLevel="0" collapsed="false">
      <c r="A113" s="21"/>
      <c r="B113" s="21"/>
      <c r="C113" s="21"/>
      <c r="D113" s="21"/>
      <c r="E113" s="21"/>
      <c r="F113" s="21"/>
      <c r="G113" s="22"/>
      <c r="H113" s="21"/>
      <c r="I113" s="23"/>
      <c r="J113" s="18" t="str">
        <f aca="false">IF(OR($G113="",$H113=""),"",IF($H113="Korn",$G113,IF(OR($I113="",$I113=0),"",ROUND($G113/$I113*1000,0))))</f>
        <v/>
      </c>
      <c r="K113" s="24"/>
      <c r="L113" s="25"/>
      <c r="M113" s="24"/>
      <c r="N113" s="24"/>
      <c r="O113" s="21"/>
      <c r="P113" s="12" t="str">
        <f aca="true">IF($B113="","",IF(AND($N113&lt;&gt;"",$N113&lt;TODAY()),"abgelaufen",IF(AND($L113="",$K113&lt;&gt;"",TODAY()-$K113&gt;730),"Keimtest fällig","")))</f>
        <v/>
      </c>
      <c r="Q113" s="21"/>
    </row>
    <row r="114" customFormat="false" ht="15" hidden="false" customHeight="false" outlineLevel="0" collapsed="false">
      <c r="A114" s="21"/>
      <c r="B114" s="21"/>
      <c r="C114" s="21"/>
      <c r="D114" s="21"/>
      <c r="E114" s="21"/>
      <c r="F114" s="21"/>
      <c r="G114" s="22"/>
      <c r="H114" s="21"/>
      <c r="I114" s="23"/>
      <c r="J114" s="18" t="str">
        <f aca="false">IF(OR($G114="",$H114=""),"",IF($H114="Korn",$G114,IF(OR($I114="",$I114=0),"",ROUND($G114/$I114*1000,0))))</f>
        <v/>
      </c>
      <c r="K114" s="24"/>
      <c r="L114" s="25"/>
      <c r="M114" s="24"/>
      <c r="N114" s="24"/>
      <c r="O114" s="21"/>
      <c r="P114" s="12" t="str">
        <f aca="true">IF($B114="","",IF(AND($N114&lt;&gt;"",$N114&lt;TODAY()),"abgelaufen",IF(AND($L114="",$K114&lt;&gt;"",TODAY()-$K114&gt;730),"Keimtest fällig","")))</f>
        <v/>
      </c>
      <c r="Q114" s="21"/>
    </row>
    <row r="115" customFormat="false" ht="15" hidden="false" customHeight="false" outlineLevel="0" collapsed="false">
      <c r="A115" s="21"/>
      <c r="B115" s="21"/>
      <c r="C115" s="21"/>
      <c r="D115" s="21"/>
      <c r="E115" s="21"/>
      <c r="F115" s="21"/>
      <c r="G115" s="22"/>
      <c r="H115" s="21"/>
      <c r="I115" s="23"/>
      <c r="J115" s="18" t="str">
        <f aca="false">IF(OR($G115="",$H115=""),"",IF($H115="Korn",$G115,IF(OR($I115="",$I115=0),"",ROUND($G115/$I115*1000,0))))</f>
        <v/>
      </c>
      <c r="K115" s="24"/>
      <c r="L115" s="25"/>
      <c r="M115" s="24"/>
      <c r="N115" s="24"/>
      <c r="O115" s="21"/>
      <c r="P115" s="12" t="str">
        <f aca="true">IF($B115="","",IF(AND($N115&lt;&gt;"",$N115&lt;TODAY()),"abgelaufen",IF(AND($L115="",$K115&lt;&gt;"",TODAY()-$K115&gt;730),"Keimtest fällig","")))</f>
        <v/>
      </c>
      <c r="Q115" s="21"/>
    </row>
    <row r="116" customFormat="false" ht="15" hidden="false" customHeight="false" outlineLevel="0" collapsed="false">
      <c r="A116" s="21"/>
      <c r="B116" s="21"/>
      <c r="C116" s="21"/>
      <c r="D116" s="21"/>
      <c r="E116" s="21"/>
      <c r="F116" s="21"/>
      <c r="G116" s="22"/>
      <c r="H116" s="21"/>
      <c r="I116" s="23"/>
      <c r="J116" s="18" t="str">
        <f aca="false">IF(OR($G116="",$H116=""),"",IF($H116="Korn",$G116,IF(OR($I116="",$I116=0),"",ROUND($G116/$I116*1000,0))))</f>
        <v/>
      </c>
      <c r="K116" s="24"/>
      <c r="L116" s="25"/>
      <c r="M116" s="24"/>
      <c r="N116" s="24"/>
      <c r="O116" s="21"/>
      <c r="P116" s="12" t="str">
        <f aca="true">IF($B116="","",IF(AND($N116&lt;&gt;"",$N116&lt;TODAY()),"abgelaufen",IF(AND($L116="",$K116&lt;&gt;"",TODAY()-$K116&gt;730),"Keimtest fällig","")))</f>
        <v/>
      </c>
      <c r="Q116" s="21"/>
    </row>
    <row r="117" customFormat="false" ht="15" hidden="false" customHeight="false" outlineLevel="0" collapsed="false">
      <c r="A117" s="21"/>
      <c r="B117" s="21"/>
      <c r="C117" s="21"/>
      <c r="D117" s="21"/>
      <c r="E117" s="21"/>
      <c r="F117" s="21"/>
      <c r="G117" s="22"/>
      <c r="H117" s="21"/>
      <c r="I117" s="23"/>
      <c r="J117" s="18" t="str">
        <f aca="false">IF(OR($G117="",$H117=""),"",IF($H117="Korn",$G117,IF(OR($I117="",$I117=0),"",ROUND($G117/$I117*1000,0))))</f>
        <v/>
      </c>
      <c r="K117" s="24"/>
      <c r="L117" s="25"/>
      <c r="M117" s="24"/>
      <c r="N117" s="24"/>
      <c r="O117" s="21"/>
      <c r="P117" s="12" t="str">
        <f aca="true">IF($B117="","",IF(AND($N117&lt;&gt;"",$N117&lt;TODAY()),"abgelaufen",IF(AND($L117="",$K117&lt;&gt;"",TODAY()-$K117&gt;730),"Keimtest fällig","")))</f>
        <v/>
      </c>
      <c r="Q117" s="21"/>
    </row>
    <row r="118" customFormat="false" ht="15" hidden="false" customHeight="false" outlineLevel="0" collapsed="false">
      <c r="A118" s="21"/>
      <c r="B118" s="21"/>
      <c r="C118" s="21"/>
      <c r="D118" s="21"/>
      <c r="E118" s="21"/>
      <c r="F118" s="21"/>
      <c r="G118" s="22"/>
      <c r="H118" s="21"/>
      <c r="I118" s="23"/>
      <c r="J118" s="18" t="str">
        <f aca="false">IF(OR($G118="",$H118=""),"",IF($H118="Korn",$G118,IF(OR($I118="",$I118=0),"",ROUND($G118/$I118*1000,0))))</f>
        <v/>
      </c>
      <c r="K118" s="24"/>
      <c r="L118" s="25"/>
      <c r="M118" s="24"/>
      <c r="N118" s="24"/>
      <c r="O118" s="21"/>
      <c r="P118" s="12" t="str">
        <f aca="true">IF($B118="","",IF(AND($N118&lt;&gt;"",$N118&lt;TODAY()),"abgelaufen",IF(AND($L118="",$K118&lt;&gt;"",TODAY()-$K118&gt;730),"Keimtest fällig","")))</f>
        <v/>
      </c>
      <c r="Q118" s="21"/>
    </row>
    <row r="119" customFormat="false" ht="15" hidden="false" customHeight="false" outlineLevel="0" collapsed="false">
      <c r="A119" s="21"/>
      <c r="B119" s="21"/>
      <c r="C119" s="21"/>
      <c r="D119" s="21"/>
      <c r="E119" s="21"/>
      <c r="F119" s="21"/>
      <c r="G119" s="22"/>
      <c r="H119" s="21"/>
      <c r="I119" s="23"/>
      <c r="J119" s="18" t="str">
        <f aca="false">IF(OR($G119="",$H119=""),"",IF($H119="Korn",$G119,IF(OR($I119="",$I119=0),"",ROUND($G119/$I119*1000,0))))</f>
        <v/>
      </c>
      <c r="K119" s="24"/>
      <c r="L119" s="25"/>
      <c r="M119" s="24"/>
      <c r="N119" s="24"/>
      <c r="O119" s="21"/>
      <c r="P119" s="12" t="str">
        <f aca="true">IF($B119="","",IF(AND($N119&lt;&gt;"",$N119&lt;TODAY()),"abgelaufen",IF(AND($L119="",$K119&lt;&gt;"",TODAY()-$K119&gt;730),"Keimtest fällig","")))</f>
        <v/>
      </c>
      <c r="Q119" s="21"/>
    </row>
    <row r="120" customFormat="false" ht="15" hidden="false" customHeight="false" outlineLevel="0" collapsed="false">
      <c r="A120" s="21"/>
      <c r="B120" s="21"/>
      <c r="C120" s="21"/>
      <c r="D120" s="21"/>
      <c r="E120" s="21"/>
      <c r="F120" s="21"/>
      <c r="G120" s="22"/>
      <c r="H120" s="21"/>
      <c r="I120" s="23"/>
      <c r="J120" s="18" t="str">
        <f aca="false">IF(OR($G120="",$H120=""),"",IF($H120="Korn",$G120,IF(OR($I120="",$I120=0),"",ROUND($G120/$I120*1000,0))))</f>
        <v/>
      </c>
      <c r="K120" s="24"/>
      <c r="L120" s="25"/>
      <c r="M120" s="24"/>
      <c r="N120" s="24"/>
      <c r="O120" s="21"/>
      <c r="P120" s="12" t="str">
        <f aca="true">IF($B120="","",IF(AND($N120&lt;&gt;"",$N120&lt;TODAY()),"abgelaufen",IF(AND($L120="",$K120&lt;&gt;"",TODAY()-$K120&gt;730),"Keimtest fällig","")))</f>
        <v/>
      </c>
      <c r="Q120" s="21"/>
    </row>
    <row r="121" customFormat="false" ht="15" hidden="false" customHeight="false" outlineLevel="0" collapsed="false">
      <c r="A121" s="21"/>
      <c r="B121" s="21"/>
      <c r="C121" s="21"/>
      <c r="D121" s="21"/>
      <c r="E121" s="21"/>
      <c r="F121" s="21"/>
      <c r="G121" s="22"/>
      <c r="H121" s="21"/>
      <c r="I121" s="23"/>
      <c r="J121" s="18" t="str">
        <f aca="false">IF(OR($G121="",$H121=""),"",IF($H121="Korn",$G121,IF(OR($I121="",$I121=0),"",ROUND($G121/$I121*1000,0))))</f>
        <v/>
      </c>
      <c r="K121" s="24"/>
      <c r="L121" s="25"/>
      <c r="M121" s="24"/>
      <c r="N121" s="24"/>
      <c r="O121" s="21"/>
      <c r="P121" s="12" t="str">
        <f aca="true">IF($B121="","",IF(AND($N121&lt;&gt;"",$N121&lt;TODAY()),"abgelaufen",IF(AND($L121="",$K121&lt;&gt;"",TODAY()-$K121&gt;730),"Keimtest fällig","")))</f>
        <v/>
      </c>
      <c r="Q121" s="21"/>
    </row>
    <row r="122" customFormat="false" ht="15" hidden="false" customHeight="false" outlineLevel="0" collapsed="false">
      <c r="A122" s="21"/>
      <c r="B122" s="21"/>
      <c r="C122" s="21"/>
      <c r="D122" s="21"/>
      <c r="E122" s="21"/>
      <c r="F122" s="21"/>
      <c r="G122" s="22"/>
      <c r="H122" s="21"/>
      <c r="I122" s="23"/>
      <c r="J122" s="18" t="str">
        <f aca="false">IF(OR($G122="",$H122=""),"",IF($H122="Korn",$G122,IF(OR($I122="",$I122=0),"",ROUND($G122/$I122*1000,0))))</f>
        <v/>
      </c>
      <c r="K122" s="24"/>
      <c r="L122" s="25"/>
      <c r="M122" s="24"/>
      <c r="N122" s="24"/>
      <c r="O122" s="21"/>
      <c r="P122" s="12" t="str">
        <f aca="true">IF($B122="","",IF(AND($N122&lt;&gt;"",$N122&lt;TODAY()),"abgelaufen",IF(AND($L122="",$K122&lt;&gt;"",TODAY()-$K122&gt;730),"Keimtest fällig","")))</f>
        <v/>
      </c>
      <c r="Q122" s="21"/>
    </row>
    <row r="123" customFormat="false" ht="15" hidden="false" customHeight="false" outlineLevel="0" collapsed="false">
      <c r="A123" s="21"/>
      <c r="B123" s="21"/>
      <c r="C123" s="21"/>
      <c r="D123" s="21"/>
      <c r="E123" s="21"/>
      <c r="F123" s="21"/>
      <c r="G123" s="22"/>
      <c r="H123" s="21"/>
      <c r="I123" s="23"/>
      <c r="J123" s="18" t="str">
        <f aca="false">IF(OR($G123="",$H123=""),"",IF($H123="Korn",$G123,IF(OR($I123="",$I123=0),"",ROUND($G123/$I123*1000,0))))</f>
        <v/>
      </c>
      <c r="K123" s="24"/>
      <c r="L123" s="25"/>
      <c r="M123" s="24"/>
      <c r="N123" s="24"/>
      <c r="O123" s="21"/>
      <c r="P123" s="12" t="str">
        <f aca="true">IF($B123="","",IF(AND($N123&lt;&gt;"",$N123&lt;TODAY()),"abgelaufen",IF(AND($L123="",$K123&lt;&gt;"",TODAY()-$K123&gt;730),"Keimtest fällig","")))</f>
        <v/>
      </c>
      <c r="Q123" s="21"/>
    </row>
    <row r="124" customFormat="false" ht="15" hidden="false" customHeight="false" outlineLevel="0" collapsed="false">
      <c r="A124" s="21"/>
      <c r="B124" s="21"/>
      <c r="C124" s="21"/>
      <c r="D124" s="21"/>
      <c r="E124" s="21"/>
      <c r="F124" s="21"/>
      <c r="G124" s="22"/>
      <c r="H124" s="21"/>
      <c r="I124" s="23"/>
      <c r="J124" s="18" t="str">
        <f aca="false">IF(OR($G124="",$H124=""),"",IF($H124="Korn",$G124,IF(OR($I124="",$I124=0),"",ROUND($G124/$I124*1000,0))))</f>
        <v/>
      </c>
      <c r="K124" s="24"/>
      <c r="L124" s="25"/>
      <c r="M124" s="24"/>
      <c r="N124" s="24"/>
      <c r="O124" s="21"/>
      <c r="P124" s="12" t="str">
        <f aca="true">IF($B124="","",IF(AND($N124&lt;&gt;"",$N124&lt;TODAY()),"abgelaufen",IF(AND($L124="",$K124&lt;&gt;"",TODAY()-$K124&gt;730),"Keimtest fällig","")))</f>
        <v/>
      </c>
      <c r="Q124" s="21"/>
    </row>
    <row r="125" customFormat="false" ht="15" hidden="false" customHeight="false" outlineLevel="0" collapsed="false">
      <c r="A125" s="21"/>
      <c r="B125" s="21"/>
      <c r="C125" s="21"/>
      <c r="D125" s="21"/>
      <c r="E125" s="21"/>
      <c r="F125" s="21"/>
      <c r="G125" s="22"/>
      <c r="H125" s="21"/>
      <c r="I125" s="23"/>
      <c r="J125" s="18" t="str">
        <f aca="false">IF(OR($G125="",$H125=""),"",IF($H125="Korn",$G125,IF(OR($I125="",$I125=0),"",ROUND($G125/$I125*1000,0))))</f>
        <v/>
      </c>
      <c r="K125" s="24"/>
      <c r="L125" s="25"/>
      <c r="M125" s="24"/>
      <c r="N125" s="24"/>
      <c r="O125" s="21"/>
      <c r="P125" s="12" t="str">
        <f aca="true">IF($B125="","",IF(AND($N125&lt;&gt;"",$N125&lt;TODAY()),"abgelaufen",IF(AND($L125="",$K125&lt;&gt;"",TODAY()-$K125&gt;730),"Keimtest fällig","")))</f>
        <v/>
      </c>
      <c r="Q125" s="21"/>
    </row>
    <row r="126" customFormat="false" ht="15" hidden="false" customHeight="false" outlineLevel="0" collapsed="false">
      <c r="A126" s="21"/>
      <c r="B126" s="21"/>
      <c r="C126" s="21"/>
      <c r="D126" s="21"/>
      <c r="E126" s="21"/>
      <c r="F126" s="21"/>
      <c r="G126" s="22"/>
      <c r="H126" s="21"/>
      <c r="I126" s="23"/>
      <c r="J126" s="18" t="str">
        <f aca="false">IF(OR($G126="",$H126=""),"",IF($H126="Korn",$G126,IF(OR($I126="",$I126=0),"",ROUND($G126/$I126*1000,0))))</f>
        <v/>
      </c>
      <c r="K126" s="24"/>
      <c r="L126" s="25"/>
      <c r="M126" s="24"/>
      <c r="N126" s="24"/>
      <c r="O126" s="21"/>
      <c r="P126" s="12" t="str">
        <f aca="true">IF($B126="","",IF(AND($N126&lt;&gt;"",$N126&lt;TODAY()),"abgelaufen",IF(AND($L126="",$K126&lt;&gt;"",TODAY()-$K126&gt;730),"Keimtest fällig","")))</f>
        <v/>
      </c>
      <c r="Q126" s="21"/>
    </row>
    <row r="127" customFormat="false" ht="15" hidden="false" customHeight="false" outlineLevel="0" collapsed="false">
      <c r="A127" s="21"/>
      <c r="B127" s="21"/>
      <c r="C127" s="21"/>
      <c r="D127" s="21"/>
      <c r="E127" s="21"/>
      <c r="F127" s="21"/>
      <c r="G127" s="22"/>
      <c r="H127" s="21"/>
      <c r="I127" s="23"/>
      <c r="J127" s="18" t="str">
        <f aca="false">IF(OR($G127="",$H127=""),"",IF($H127="Korn",$G127,IF(OR($I127="",$I127=0),"",ROUND($G127/$I127*1000,0))))</f>
        <v/>
      </c>
      <c r="K127" s="24"/>
      <c r="L127" s="25"/>
      <c r="M127" s="24"/>
      <c r="N127" s="24"/>
      <c r="O127" s="21"/>
      <c r="P127" s="12" t="str">
        <f aca="true">IF($B127="","",IF(AND($N127&lt;&gt;"",$N127&lt;TODAY()),"abgelaufen",IF(AND($L127="",$K127&lt;&gt;"",TODAY()-$K127&gt;730),"Keimtest fällig","")))</f>
        <v/>
      </c>
      <c r="Q127" s="21"/>
    </row>
    <row r="128" customFormat="false" ht="15" hidden="false" customHeight="false" outlineLevel="0" collapsed="false">
      <c r="A128" s="21"/>
      <c r="B128" s="21"/>
      <c r="C128" s="21"/>
      <c r="D128" s="21"/>
      <c r="E128" s="21"/>
      <c r="F128" s="21"/>
      <c r="G128" s="22"/>
      <c r="H128" s="21"/>
      <c r="I128" s="23"/>
      <c r="J128" s="18" t="str">
        <f aca="false">IF(OR($G128="",$H128=""),"",IF($H128="Korn",$G128,IF(OR($I128="",$I128=0),"",ROUND($G128/$I128*1000,0))))</f>
        <v/>
      </c>
      <c r="K128" s="24"/>
      <c r="L128" s="25"/>
      <c r="M128" s="24"/>
      <c r="N128" s="24"/>
      <c r="O128" s="21"/>
      <c r="P128" s="12" t="str">
        <f aca="true">IF($B128="","",IF(AND($N128&lt;&gt;"",$N128&lt;TODAY()),"abgelaufen",IF(AND($L128="",$K128&lt;&gt;"",TODAY()-$K128&gt;730),"Keimtest fällig","")))</f>
        <v/>
      </c>
      <c r="Q128" s="21"/>
    </row>
    <row r="129" customFormat="false" ht="15" hidden="false" customHeight="false" outlineLevel="0" collapsed="false">
      <c r="A129" s="21"/>
      <c r="B129" s="21"/>
      <c r="C129" s="21"/>
      <c r="D129" s="21"/>
      <c r="E129" s="21"/>
      <c r="F129" s="21"/>
      <c r="G129" s="22"/>
      <c r="H129" s="21"/>
      <c r="I129" s="23"/>
      <c r="J129" s="18" t="str">
        <f aca="false">IF(OR($G129="",$H129=""),"",IF($H129="Korn",$G129,IF(OR($I129="",$I129=0),"",ROUND($G129/$I129*1000,0))))</f>
        <v/>
      </c>
      <c r="K129" s="24"/>
      <c r="L129" s="25"/>
      <c r="M129" s="24"/>
      <c r="N129" s="24"/>
      <c r="O129" s="21"/>
      <c r="P129" s="12" t="str">
        <f aca="true">IF($B129="","",IF(AND($N129&lt;&gt;"",$N129&lt;TODAY()),"abgelaufen",IF(AND($L129="",$K129&lt;&gt;"",TODAY()-$K129&gt;730),"Keimtest fällig","")))</f>
        <v/>
      </c>
      <c r="Q129" s="21"/>
    </row>
    <row r="130" customFormat="false" ht="15" hidden="false" customHeight="false" outlineLevel="0" collapsed="false">
      <c r="A130" s="21"/>
      <c r="B130" s="21"/>
      <c r="C130" s="21"/>
      <c r="D130" s="21"/>
      <c r="E130" s="21"/>
      <c r="F130" s="21"/>
      <c r="G130" s="22"/>
      <c r="H130" s="21"/>
      <c r="I130" s="23"/>
      <c r="J130" s="18" t="str">
        <f aca="false">IF(OR($G130="",$H130=""),"",IF($H130="Korn",$G130,IF(OR($I130="",$I130=0),"",ROUND($G130/$I130*1000,0))))</f>
        <v/>
      </c>
      <c r="K130" s="24"/>
      <c r="L130" s="25"/>
      <c r="M130" s="24"/>
      <c r="N130" s="24"/>
      <c r="O130" s="21"/>
      <c r="P130" s="12" t="str">
        <f aca="true">IF($B130="","",IF(AND($N130&lt;&gt;"",$N130&lt;TODAY()),"abgelaufen",IF(AND($L130="",$K130&lt;&gt;"",TODAY()-$K130&gt;730),"Keimtest fällig","")))</f>
        <v/>
      </c>
      <c r="Q130" s="21"/>
    </row>
    <row r="131" customFormat="false" ht="15" hidden="false" customHeight="false" outlineLevel="0" collapsed="false">
      <c r="A131" s="21"/>
      <c r="B131" s="21"/>
      <c r="C131" s="21"/>
      <c r="D131" s="21"/>
      <c r="E131" s="21"/>
      <c r="F131" s="21"/>
      <c r="G131" s="22"/>
      <c r="H131" s="21"/>
      <c r="I131" s="23"/>
      <c r="J131" s="18" t="str">
        <f aca="false">IF(OR($G131="",$H131=""),"",IF($H131="Korn",$G131,IF(OR($I131="",$I131=0),"",ROUND($G131/$I131*1000,0))))</f>
        <v/>
      </c>
      <c r="K131" s="24"/>
      <c r="L131" s="25"/>
      <c r="M131" s="24"/>
      <c r="N131" s="24"/>
      <c r="O131" s="21"/>
      <c r="P131" s="12" t="str">
        <f aca="true">IF($B131="","",IF(AND($N131&lt;&gt;"",$N131&lt;TODAY()),"abgelaufen",IF(AND($L131="",$K131&lt;&gt;"",TODAY()-$K131&gt;730),"Keimtest fällig","")))</f>
        <v/>
      </c>
      <c r="Q131" s="21"/>
    </row>
    <row r="132" customFormat="false" ht="15" hidden="false" customHeight="false" outlineLevel="0" collapsed="false">
      <c r="A132" s="21"/>
      <c r="B132" s="21"/>
      <c r="C132" s="21"/>
      <c r="D132" s="21"/>
      <c r="E132" s="21"/>
      <c r="F132" s="21"/>
      <c r="G132" s="22"/>
      <c r="H132" s="21"/>
      <c r="I132" s="23"/>
      <c r="J132" s="18" t="str">
        <f aca="false">IF(OR($G132="",$H132=""),"",IF($H132="Korn",$G132,IF(OR($I132="",$I132=0),"",ROUND($G132/$I132*1000,0))))</f>
        <v/>
      </c>
      <c r="K132" s="24"/>
      <c r="L132" s="25"/>
      <c r="M132" s="24"/>
      <c r="N132" s="24"/>
      <c r="O132" s="21"/>
      <c r="P132" s="12" t="str">
        <f aca="true">IF($B132="","",IF(AND($N132&lt;&gt;"",$N132&lt;TODAY()),"abgelaufen",IF(AND($L132="",$K132&lt;&gt;"",TODAY()-$K132&gt;730),"Keimtest fällig","")))</f>
        <v/>
      </c>
      <c r="Q132" s="21"/>
    </row>
    <row r="133" customFormat="false" ht="15" hidden="false" customHeight="false" outlineLevel="0" collapsed="false">
      <c r="A133" s="21"/>
      <c r="B133" s="21"/>
      <c r="C133" s="21"/>
      <c r="D133" s="21"/>
      <c r="E133" s="21"/>
      <c r="F133" s="21"/>
      <c r="G133" s="22"/>
      <c r="H133" s="21"/>
      <c r="I133" s="23"/>
      <c r="J133" s="18" t="str">
        <f aca="false">IF(OR($G133="",$H133=""),"",IF($H133="Korn",$G133,IF(OR($I133="",$I133=0),"",ROUND($G133/$I133*1000,0))))</f>
        <v/>
      </c>
      <c r="K133" s="24"/>
      <c r="L133" s="25"/>
      <c r="M133" s="24"/>
      <c r="N133" s="24"/>
      <c r="O133" s="21"/>
      <c r="P133" s="12" t="str">
        <f aca="true">IF($B133="","",IF(AND($N133&lt;&gt;"",$N133&lt;TODAY()),"abgelaufen",IF(AND($L133="",$K133&lt;&gt;"",TODAY()-$K133&gt;730),"Keimtest fällig","")))</f>
        <v/>
      </c>
      <c r="Q133" s="21"/>
    </row>
    <row r="134" customFormat="false" ht="15" hidden="false" customHeight="false" outlineLevel="0" collapsed="false">
      <c r="A134" s="21"/>
      <c r="B134" s="21"/>
      <c r="C134" s="21"/>
      <c r="D134" s="21"/>
      <c r="E134" s="21"/>
      <c r="F134" s="21"/>
      <c r="G134" s="22"/>
      <c r="H134" s="21"/>
      <c r="I134" s="23"/>
      <c r="J134" s="18" t="str">
        <f aca="false">IF(OR($G134="",$H134=""),"",IF($H134="Korn",$G134,IF(OR($I134="",$I134=0),"",ROUND($G134/$I134*1000,0))))</f>
        <v/>
      </c>
      <c r="K134" s="24"/>
      <c r="L134" s="25"/>
      <c r="M134" s="24"/>
      <c r="N134" s="24"/>
      <c r="O134" s="21"/>
      <c r="P134" s="12" t="str">
        <f aca="true">IF($B134="","",IF(AND($N134&lt;&gt;"",$N134&lt;TODAY()),"abgelaufen",IF(AND($L134="",$K134&lt;&gt;"",TODAY()-$K134&gt;730),"Keimtest fällig","")))</f>
        <v/>
      </c>
      <c r="Q134" s="21"/>
    </row>
    <row r="135" customFormat="false" ht="15" hidden="false" customHeight="false" outlineLevel="0" collapsed="false">
      <c r="A135" s="21"/>
      <c r="B135" s="21"/>
      <c r="C135" s="21"/>
      <c r="D135" s="21"/>
      <c r="E135" s="21"/>
      <c r="F135" s="21"/>
      <c r="G135" s="22"/>
      <c r="H135" s="21"/>
      <c r="I135" s="23"/>
      <c r="J135" s="18" t="str">
        <f aca="false">IF(OR($G135="",$H135=""),"",IF($H135="Korn",$G135,IF(OR($I135="",$I135=0),"",ROUND($G135/$I135*1000,0))))</f>
        <v/>
      </c>
      <c r="K135" s="24"/>
      <c r="L135" s="25"/>
      <c r="M135" s="24"/>
      <c r="N135" s="24"/>
      <c r="O135" s="21"/>
      <c r="P135" s="12" t="str">
        <f aca="true">IF($B135="","",IF(AND($N135&lt;&gt;"",$N135&lt;TODAY()),"abgelaufen",IF(AND($L135="",$K135&lt;&gt;"",TODAY()-$K135&gt;730),"Keimtest fällig","")))</f>
        <v/>
      </c>
      <c r="Q135" s="21"/>
    </row>
    <row r="136" customFormat="false" ht="15" hidden="false" customHeight="false" outlineLevel="0" collapsed="false">
      <c r="A136" s="21"/>
      <c r="B136" s="21"/>
      <c r="C136" s="21"/>
      <c r="D136" s="21"/>
      <c r="E136" s="21"/>
      <c r="F136" s="21"/>
      <c r="G136" s="22"/>
      <c r="H136" s="21"/>
      <c r="I136" s="23"/>
      <c r="J136" s="18" t="str">
        <f aca="false">IF(OR($G136="",$H136=""),"",IF($H136="Korn",$G136,IF(OR($I136="",$I136=0),"",ROUND($G136/$I136*1000,0))))</f>
        <v/>
      </c>
      <c r="K136" s="24"/>
      <c r="L136" s="25"/>
      <c r="M136" s="24"/>
      <c r="N136" s="24"/>
      <c r="O136" s="21"/>
      <c r="P136" s="12" t="str">
        <f aca="true">IF($B136="","",IF(AND($N136&lt;&gt;"",$N136&lt;TODAY()),"abgelaufen",IF(AND($L136="",$K136&lt;&gt;"",TODAY()-$K136&gt;730),"Keimtest fällig","")))</f>
        <v/>
      </c>
      <c r="Q136" s="21"/>
    </row>
    <row r="137" customFormat="false" ht="15" hidden="false" customHeight="false" outlineLevel="0" collapsed="false">
      <c r="A137" s="21"/>
      <c r="B137" s="21"/>
      <c r="C137" s="21"/>
      <c r="D137" s="21"/>
      <c r="E137" s="21"/>
      <c r="F137" s="21"/>
      <c r="G137" s="22"/>
      <c r="H137" s="21"/>
      <c r="I137" s="23"/>
      <c r="J137" s="18" t="str">
        <f aca="false">IF(OR($G137="",$H137=""),"",IF($H137="Korn",$G137,IF(OR($I137="",$I137=0),"",ROUND($G137/$I137*1000,0))))</f>
        <v/>
      </c>
      <c r="K137" s="24"/>
      <c r="L137" s="25"/>
      <c r="M137" s="24"/>
      <c r="N137" s="24"/>
      <c r="O137" s="21"/>
      <c r="P137" s="12" t="str">
        <f aca="true">IF($B137="","",IF(AND($N137&lt;&gt;"",$N137&lt;TODAY()),"abgelaufen",IF(AND($L137="",$K137&lt;&gt;"",TODAY()-$K137&gt;730),"Keimtest fällig","")))</f>
        <v/>
      </c>
      <c r="Q137" s="21"/>
    </row>
    <row r="138" customFormat="false" ht="15" hidden="false" customHeight="false" outlineLevel="0" collapsed="false">
      <c r="A138" s="21"/>
      <c r="B138" s="21"/>
      <c r="C138" s="21"/>
      <c r="D138" s="21"/>
      <c r="E138" s="21"/>
      <c r="F138" s="21"/>
      <c r="G138" s="22"/>
      <c r="H138" s="21"/>
      <c r="I138" s="23"/>
      <c r="J138" s="18" t="str">
        <f aca="false">IF(OR($G138="",$H138=""),"",IF($H138="Korn",$G138,IF(OR($I138="",$I138=0),"",ROUND($G138/$I138*1000,0))))</f>
        <v/>
      </c>
      <c r="K138" s="24"/>
      <c r="L138" s="25"/>
      <c r="M138" s="24"/>
      <c r="N138" s="24"/>
      <c r="O138" s="21"/>
      <c r="P138" s="12" t="str">
        <f aca="true">IF($B138="","",IF(AND($N138&lt;&gt;"",$N138&lt;TODAY()),"abgelaufen",IF(AND($L138="",$K138&lt;&gt;"",TODAY()-$K138&gt;730),"Keimtest fällig","")))</f>
        <v/>
      </c>
      <c r="Q138" s="21"/>
    </row>
    <row r="139" customFormat="false" ht="15" hidden="false" customHeight="false" outlineLevel="0" collapsed="false">
      <c r="A139" s="21"/>
      <c r="B139" s="21"/>
      <c r="C139" s="21"/>
      <c r="D139" s="21"/>
      <c r="E139" s="21"/>
      <c r="F139" s="21"/>
      <c r="G139" s="22"/>
      <c r="H139" s="21"/>
      <c r="I139" s="23"/>
      <c r="J139" s="18" t="str">
        <f aca="false">IF(OR($G139="",$H139=""),"",IF($H139="Korn",$G139,IF(OR($I139="",$I139=0),"",ROUND($G139/$I139*1000,0))))</f>
        <v/>
      </c>
      <c r="K139" s="24"/>
      <c r="L139" s="25"/>
      <c r="M139" s="24"/>
      <c r="N139" s="24"/>
      <c r="O139" s="21"/>
      <c r="P139" s="12" t="str">
        <f aca="true">IF($B139="","",IF(AND($N139&lt;&gt;"",$N139&lt;TODAY()),"abgelaufen",IF(AND($L139="",$K139&lt;&gt;"",TODAY()-$K139&gt;730),"Keimtest fällig","")))</f>
        <v/>
      </c>
      <c r="Q139" s="21"/>
    </row>
    <row r="140" customFormat="false" ht="15" hidden="false" customHeight="false" outlineLevel="0" collapsed="false">
      <c r="A140" s="21"/>
      <c r="B140" s="21"/>
      <c r="C140" s="21"/>
      <c r="D140" s="21"/>
      <c r="E140" s="21"/>
      <c r="F140" s="21"/>
      <c r="G140" s="22"/>
      <c r="H140" s="21"/>
      <c r="I140" s="23"/>
      <c r="J140" s="18" t="str">
        <f aca="false">IF(OR($G140="",$H140=""),"",IF($H140="Korn",$G140,IF(OR($I140="",$I140=0),"",ROUND($G140/$I140*1000,0))))</f>
        <v/>
      </c>
      <c r="K140" s="24"/>
      <c r="L140" s="25"/>
      <c r="M140" s="24"/>
      <c r="N140" s="24"/>
      <c r="O140" s="21"/>
      <c r="P140" s="12" t="str">
        <f aca="true">IF($B140="","",IF(AND($N140&lt;&gt;"",$N140&lt;TODAY()),"abgelaufen",IF(AND($L140="",$K140&lt;&gt;"",TODAY()-$K140&gt;730),"Keimtest fällig","")))</f>
        <v/>
      </c>
      <c r="Q140" s="21"/>
    </row>
    <row r="141" customFormat="false" ht="15" hidden="false" customHeight="false" outlineLevel="0" collapsed="false">
      <c r="A141" s="21"/>
      <c r="B141" s="21"/>
      <c r="C141" s="21"/>
      <c r="D141" s="21"/>
      <c r="E141" s="21"/>
      <c r="F141" s="21"/>
      <c r="G141" s="22"/>
      <c r="H141" s="21"/>
      <c r="I141" s="23"/>
      <c r="J141" s="18" t="str">
        <f aca="false">IF(OR($G141="",$H141=""),"",IF($H141="Korn",$G141,IF(OR($I141="",$I141=0),"",ROUND($G141/$I141*1000,0))))</f>
        <v/>
      </c>
      <c r="K141" s="24"/>
      <c r="L141" s="25"/>
      <c r="M141" s="24"/>
      <c r="N141" s="24"/>
      <c r="O141" s="21"/>
      <c r="P141" s="12" t="str">
        <f aca="true">IF($B141="","",IF(AND($N141&lt;&gt;"",$N141&lt;TODAY()),"abgelaufen",IF(AND($L141="",$K141&lt;&gt;"",TODAY()-$K141&gt;730),"Keimtest fällig","")))</f>
        <v/>
      </c>
      <c r="Q141" s="21"/>
    </row>
    <row r="142" customFormat="false" ht="15" hidden="false" customHeight="false" outlineLevel="0" collapsed="false">
      <c r="A142" s="21"/>
      <c r="B142" s="21"/>
      <c r="C142" s="21"/>
      <c r="D142" s="21"/>
      <c r="E142" s="21"/>
      <c r="F142" s="21"/>
      <c r="G142" s="22"/>
      <c r="H142" s="21"/>
      <c r="I142" s="23"/>
      <c r="J142" s="18" t="str">
        <f aca="false">IF(OR($G142="",$H142=""),"",IF($H142="Korn",$G142,IF(OR($I142="",$I142=0),"",ROUND($G142/$I142*1000,0))))</f>
        <v/>
      </c>
      <c r="K142" s="24"/>
      <c r="L142" s="25"/>
      <c r="M142" s="24"/>
      <c r="N142" s="24"/>
      <c r="O142" s="21"/>
      <c r="P142" s="12" t="str">
        <f aca="true">IF($B142="","",IF(AND($N142&lt;&gt;"",$N142&lt;TODAY()),"abgelaufen",IF(AND($L142="",$K142&lt;&gt;"",TODAY()-$K142&gt;730),"Keimtest fällig","")))</f>
        <v/>
      </c>
      <c r="Q142" s="21"/>
    </row>
    <row r="143" customFormat="false" ht="15" hidden="false" customHeight="false" outlineLevel="0" collapsed="false">
      <c r="A143" s="21"/>
      <c r="B143" s="21"/>
      <c r="C143" s="21"/>
      <c r="D143" s="21"/>
      <c r="E143" s="21"/>
      <c r="F143" s="21"/>
      <c r="G143" s="22"/>
      <c r="H143" s="21"/>
      <c r="I143" s="23"/>
      <c r="J143" s="18" t="str">
        <f aca="false">IF(OR($G143="",$H143=""),"",IF($H143="Korn",$G143,IF(OR($I143="",$I143=0),"",ROUND($G143/$I143*1000,0))))</f>
        <v/>
      </c>
      <c r="K143" s="24"/>
      <c r="L143" s="25"/>
      <c r="M143" s="24"/>
      <c r="N143" s="24"/>
      <c r="O143" s="21"/>
      <c r="P143" s="12" t="str">
        <f aca="true">IF($B143="","",IF(AND($N143&lt;&gt;"",$N143&lt;TODAY()),"abgelaufen",IF(AND($L143="",$K143&lt;&gt;"",TODAY()-$K143&gt;730),"Keimtest fällig","")))</f>
        <v/>
      </c>
      <c r="Q143" s="21"/>
    </row>
    <row r="144" customFormat="false" ht="15" hidden="false" customHeight="false" outlineLevel="0" collapsed="false">
      <c r="A144" s="21"/>
      <c r="B144" s="21"/>
      <c r="C144" s="21"/>
      <c r="D144" s="21"/>
      <c r="E144" s="21"/>
      <c r="F144" s="21"/>
      <c r="G144" s="22"/>
      <c r="H144" s="21"/>
      <c r="I144" s="23"/>
      <c r="J144" s="18" t="str">
        <f aca="false">IF(OR($G144="",$H144=""),"",IF($H144="Korn",$G144,IF(OR($I144="",$I144=0),"",ROUND($G144/$I144*1000,0))))</f>
        <v/>
      </c>
      <c r="K144" s="24"/>
      <c r="L144" s="25"/>
      <c r="M144" s="24"/>
      <c r="N144" s="24"/>
      <c r="O144" s="21"/>
      <c r="P144" s="12" t="str">
        <f aca="true">IF($B144="","",IF(AND($N144&lt;&gt;"",$N144&lt;TODAY()),"abgelaufen",IF(AND($L144="",$K144&lt;&gt;"",TODAY()-$K144&gt;730),"Keimtest fällig","")))</f>
        <v/>
      </c>
      <c r="Q144" s="21"/>
    </row>
    <row r="145" customFormat="false" ht="15" hidden="false" customHeight="false" outlineLevel="0" collapsed="false">
      <c r="A145" s="21"/>
      <c r="B145" s="21"/>
      <c r="C145" s="21"/>
      <c r="D145" s="21"/>
      <c r="E145" s="21"/>
      <c r="F145" s="21"/>
      <c r="G145" s="22"/>
      <c r="H145" s="21"/>
      <c r="I145" s="23"/>
      <c r="J145" s="18" t="str">
        <f aca="false">IF(OR($G145="",$H145=""),"",IF($H145="Korn",$G145,IF(OR($I145="",$I145=0),"",ROUND($G145/$I145*1000,0))))</f>
        <v/>
      </c>
      <c r="K145" s="24"/>
      <c r="L145" s="25"/>
      <c r="M145" s="24"/>
      <c r="N145" s="24"/>
      <c r="O145" s="21"/>
      <c r="P145" s="12" t="str">
        <f aca="true">IF($B145="","",IF(AND($N145&lt;&gt;"",$N145&lt;TODAY()),"abgelaufen",IF(AND($L145="",$K145&lt;&gt;"",TODAY()-$K145&gt;730),"Keimtest fällig","")))</f>
        <v/>
      </c>
      <c r="Q145" s="21"/>
    </row>
    <row r="146" customFormat="false" ht="15" hidden="false" customHeight="false" outlineLevel="0" collapsed="false">
      <c r="A146" s="21"/>
      <c r="B146" s="21"/>
      <c r="C146" s="21"/>
      <c r="D146" s="21"/>
      <c r="E146" s="21"/>
      <c r="F146" s="21"/>
      <c r="G146" s="22"/>
      <c r="H146" s="21"/>
      <c r="I146" s="23"/>
      <c r="J146" s="18" t="str">
        <f aca="false">IF(OR($G146="",$H146=""),"",IF($H146="Korn",$G146,IF(OR($I146="",$I146=0),"",ROUND($G146/$I146*1000,0))))</f>
        <v/>
      </c>
      <c r="K146" s="24"/>
      <c r="L146" s="25"/>
      <c r="M146" s="24"/>
      <c r="N146" s="24"/>
      <c r="O146" s="21"/>
      <c r="P146" s="12" t="str">
        <f aca="true">IF($B146="","",IF(AND($N146&lt;&gt;"",$N146&lt;TODAY()),"abgelaufen",IF(AND($L146="",$K146&lt;&gt;"",TODAY()-$K146&gt;730),"Keimtest fällig","")))</f>
        <v/>
      </c>
      <c r="Q146" s="21"/>
    </row>
    <row r="147" customFormat="false" ht="15" hidden="false" customHeight="false" outlineLevel="0" collapsed="false">
      <c r="A147" s="21"/>
      <c r="B147" s="21"/>
      <c r="C147" s="21"/>
      <c r="D147" s="21"/>
      <c r="E147" s="21"/>
      <c r="F147" s="21"/>
      <c r="G147" s="22"/>
      <c r="H147" s="21"/>
      <c r="I147" s="23"/>
      <c r="J147" s="18" t="str">
        <f aca="false">IF(OR($G147="",$H147=""),"",IF($H147="Korn",$G147,IF(OR($I147="",$I147=0),"",ROUND($G147/$I147*1000,0))))</f>
        <v/>
      </c>
      <c r="K147" s="24"/>
      <c r="L147" s="25"/>
      <c r="M147" s="24"/>
      <c r="N147" s="24"/>
      <c r="O147" s="21"/>
      <c r="P147" s="12" t="str">
        <f aca="true">IF($B147="","",IF(AND($N147&lt;&gt;"",$N147&lt;TODAY()),"abgelaufen",IF(AND($L147="",$K147&lt;&gt;"",TODAY()-$K147&gt;730),"Keimtest fällig","")))</f>
        <v/>
      </c>
      <c r="Q147" s="21"/>
    </row>
    <row r="148" customFormat="false" ht="15" hidden="false" customHeight="false" outlineLevel="0" collapsed="false">
      <c r="A148" s="21"/>
      <c r="B148" s="21"/>
      <c r="C148" s="21"/>
      <c r="D148" s="21"/>
      <c r="E148" s="21"/>
      <c r="F148" s="21"/>
      <c r="G148" s="22"/>
      <c r="H148" s="21"/>
      <c r="I148" s="23"/>
      <c r="J148" s="18" t="str">
        <f aca="false">IF(OR($G148="",$H148=""),"",IF($H148="Korn",$G148,IF(OR($I148="",$I148=0),"",ROUND($G148/$I148*1000,0))))</f>
        <v/>
      </c>
      <c r="K148" s="24"/>
      <c r="L148" s="25"/>
      <c r="M148" s="24"/>
      <c r="N148" s="24"/>
      <c r="O148" s="21"/>
      <c r="P148" s="12" t="str">
        <f aca="true">IF($B148="","",IF(AND($N148&lt;&gt;"",$N148&lt;TODAY()),"abgelaufen",IF(AND($L148="",$K148&lt;&gt;"",TODAY()-$K148&gt;730),"Keimtest fällig","")))</f>
        <v/>
      </c>
      <c r="Q148" s="21"/>
    </row>
    <row r="149" customFormat="false" ht="15" hidden="false" customHeight="false" outlineLevel="0" collapsed="false">
      <c r="A149" s="21"/>
      <c r="B149" s="21"/>
      <c r="C149" s="21"/>
      <c r="D149" s="21"/>
      <c r="E149" s="21"/>
      <c r="F149" s="21"/>
      <c r="G149" s="22"/>
      <c r="H149" s="21"/>
      <c r="I149" s="23"/>
      <c r="J149" s="18" t="str">
        <f aca="false">IF(OR($G149="",$H149=""),"",IF($H149="Korn",$G149,IF(OR($I149="",$I149=0),"",ROUND($G149/$I149*1000,0))))</f>
        <v/>
      </c>
      <c r="K149" s="24"/>
      <c r="L149" s="25"/>
      <c r="M149" s="24"/>
      <c r="N149" s="24"/>
      <c r="O149" s="21"/>
      <c r="P149" s="12" t="str">
        <f aca="true">IF($B149="","",IF(AND($N149&lt;&gt;"",$N149&lt;TODAY()),"abgelaufen",IF(AND($L149="",$K149&lt;&gt;"",TODAY()-$K149&gt;730),"Keimtest fällig","")))</f>
        <v/>
      </c>
      <c r="Q149" s="21"/>
    </row>
    <row r="150" customFormat="false" ht="15" hidden="false" customHeight="false" outlineLevel="0" collapsed="false">
      <c r="A150" s="21"/>
      <c r="B150" s="21"/>
      <c r="C150" s="21"/>
      <c r="D150" s="21"/>
      <c r="E150" s="21"/>
      <c r="F150" s="21"/>
      <c r="G150" s="22"/>
      <c r="H150" s="21"/>
      <c r="I150" s="23"/>
      <c r="J150" s="18" t="str">
        <f aca="false">IF(OR($G150="",$H150=""),"",IF($H150="Korn",$G150,IF(OR($I150="",$I150=0),"",ROUND($G150/$I150*1000,0))))</f>
        <v/>
      </c>
      <c r="K150" s="24"/>
      <c r="L150" s="25"/>
      <c r="M150" s="24"/>
      <c r="N150" s="24"/>
      <c r="O150" s="21"/>
      <c r="P150" s="12" t="str">
        <f aca="true">IF($B150="","",IF(AND($N150&lt;&gt;"",$N150&lt;TODAY()),"abgelaufen",IF(AND($L150="",$K150&lt;&gt;"",TODAY()-$K150&gt;730),"Keimtest fällig","")))</f>
        <v/>
      </c>
      <c r="Q150" s="21"/>
    </row>
    <row r="151" customFormat="false" ht="15" hidden="false" customHeight="false" outlineLevel="0" collapsed="false">
      <c r="A151" s="21"/>
      <c r="B151" s="21"/>
      <c r="C151" s="21"/>
      <c r="D151" s="21"/>
      <c r="E151" s="21"/>
      <c r="F151" s="21"/>
      <c r="G151" s="22"/>
      <c r="H151" s="21"/>
      <c r="I151" s="23"/>
      <c r="J151" s="18" t="str">
        <f aca="false">IF(OR($G151="",$H151=""),"",IF($H151="Korn",$G151,IF(OR($I151="",$I151=0),"",ROUND($G151/$I151*1000,0))))</f>
        <v/>
      </c>
      <c r="K151" s="24"/>
      <c r="L151" s="25"/>
      <c r="M151" s="24"/>
      <c r="N151" s="24"/>
      <c r="O151" s="21"/>
      <c r="P151" s="12" t="str">
        <f aca="true">IF($B151="","",IF(AND($N151&lt;&gt;"",$N151&lt;TODAY()),"abgelaufen",IF(AND($L151="",$K151&lt;&gt;"",TODAY()-$K151&gt;730),"Keimtest fällig","")))</f>
        <v/>
      </c>
      <c r="Q151" s="21"/>
    </row>
    <row r="152" customFormat="false" ht="15" hidden="false" customHeight="false" outlineLevel="0" collapsed="false">
      <c r="A152" s="21"/>
      <c r="B152" s="21"/>
      <c r="C152" s="21"/>
      <c r="D152" s="21"/>
      <c r="E152" s="21"/>
      <c r="F152" s="21"/>
      <c r="G152" s="22"/>
      <c r="H152" s="21"/>
      <c r="I152" s="23"/>
      <c r="J152" s="18" t="str">
        <f aca="false">IF(OR($G152="",$H152=""),"",IF($H152="Korn",$G152,IF(OR($I152="",$I152=0),"",ROUND($G152/$I152*1000,0))))</f>
        <v/>
      </c>
      <c r="K152" s="24"/>
      <c r="L152" s="25"/>
      <c r="M152" s="24"/>
      <c r="N152" s="24"/>
      <c r="O152" s="21"/>
      <c r="P152" s="12" t="str">
        <f aca="true">IF($B152="","",IF(AND($N152&lt;&gt;"",$N152&lt;TODAY()),"abgelaufen",IF(AND($L152="",$K152&lt;&gt;"",TODAY()-$K152&gt;730),"Keimtest fällig","")))</f>
        <v/>
      </c>
      <c r="Q152" s="21"/>
    </row>
    <row r="153" customFormat="false" ht="15" hidden="false" customHeight="false" outlineLevel="0" collapsed="false">
      <c r="A153" s="21"/>
      <c r="B153" s="21"/>
      <c r="C153" s="21"/>
      <c r="D153" s="21"/>
      <c r="E153" s="21"/>
      <c r="F153" s="21"/>
      <c r="G153" s="22"/>
      <c r="H153" s="21"/>
      <c r="I153" s="23"/>
      <c r="J153" s="18" t="str">
        <f aca="false">IF(OR($G153="",$H153=""),"",IF($H153="Korn",$G153,IF(OR($I153="",$I153=0),"",ROUND($G153/$I153*1000,0))))</f>
        <v/>
      </c>
      <c r="K153" s="24"/>
      <c r="L153" s="25"/>
      <c r="M153" s="24"/>
      <c r="N153" s="24"/>
      <c r="O153" s="21"/>
      <c r="P153" s="12" t="str">
        <f aca="true">IF($B153="","",IF(AND($N153&lt;&gt;"",$N153&lt;TODAY()),"abgelaufen",IF(AND($L153="",$K153&lt;&gt;"",TODAY()-$K153&gt;730),"Keimtest fällig","")))</f>
        <v/>
      </c>
      <c r="Q153" s="21"/>
    </row>
    <row r="154" customFormat="false" ht="15" hidden="false" customHeight="false" outlineLevel="0" collapsed="false">
      <c r="A154" s="21"/>
      <c r="B154" s="21"/>
      <c r="C154" s="21"/>
      <c r="D154" s="21"/>
      <c r="E154" s="21"/>
      <c r="F154" s="21"/>
      <c r="G154" s="22"/>
      <c r="H154" s="21"/>
      <c r="I154" s="23"/>
      <c r="J154" s="18" t="str">
        <f aca="false">IF(OR($G154="",$H154=""),"",IF($H154="Korn",$G154,IF(OR($I154="",$I154=0),"",ROUND($G154/$I154*1000,0))))</f>
        <v/>
      </c>
      <c r="K154" s="24"/>
      <c r="L154" s="25"/>
      <c r="M154" s="24"/>
      <c r="N154" s="24"/>
      <c r="O154" s="21"/>
      <c r="P154" s="12" t="str">
        <f aca="true">IF($B154="","",IF(AND($N154&lt;&gt;"",$N154&lt;TODAY()),"abgelaufen",IF(AND($L154="",$K154&lt;&gt;"",TODAY()-$K154&gt;730),"Keimtest fällig","")))</f>
        <v/>
      </c>
      <c r="Q154" s="21"/>
    </row>
    <row r="155" customFormat="false" ht="15" hidden="false" customHeight="false" outlineLevel="0" collapsed="false">
      <c r="A155" s="21"/>
      <c r="B155" s="21"/>
      <c r="C155" s="21"/>
      <c r="D155" s="21"/>
      <c r="E155" s="21"/>
      <c r="F155" s="21"/>
      <c r="G155" s="22"/>
      <c r="H155" s="21"/>
      <c r="I155" s="23"/>
      <c r="J155" s="18" t="str">
        <f aca="false">IF(OR($G155="",$H155=""),"",IF($H155="Korn",$G155,IF(OR($I155="",$I155=0),"",ROUND($G155/$I155*1000,0))))</f>
        <v/>
      </c>
      <c r="K155" s="24"/>
      <c r="L155" s="25"/>
      <c r="M155" s="24"/>
      <c r="N155" s="24"/>
      <c r="O155" s="21"/>
      <c r="P155" s="12" t="str">
        <f aca="true">IF($B155="","",IF(AND($N155&lt;&gt;"",$N155&lt;TODAY()),"abgelaufen",IF(AND($L155="",$K155&lt;&gt;"",TODAY()-$K155&gt;730),"Keimtest fällig","")))</f>
        <v/>
      </c>
      <c r="Q155" s="21"/>
    </row>
    <row r="156" customFormat="false" ht="15" hidden="false" customHeight="false" outlineLevel="0" collapsed="false">
      <c r="A156" s="21"/>
      <c r="B156" s="21"/>
      <c r="C156" s="21"/>
      <c r="D156" s="21"/>
      <c r="E156" s="21"/>
      <c r="F156" s="21"/>
      <c r="G156" s="22"/>
      <c r="H156" s="21"/>
      <c r="I156" s="23"/>
      <c r="J156" s="18" t="str">
        <f aca="false">IF(OR($G156="",$H156=""),"",IF($H156="Korn",$G156,IF(OR($I156="",$I156=0),"",ROUND($G156/$I156*1000,0))))</f>
        <v/>
      </c>
      <c r="K156" s="24"/>
      <c r="L156" s="25"/>
      <c r="M156" s="24"/>
      <c r="N156" s="24"/>
      <c r="O156" s="21"/>
      <c r="P156" s="12" t="str">
        <f aca="true">IF($B156="","",IF(AND($N156&lt;&gt;"",$N156&lt;TODAY()),"abgelaufen",IF(AND($L156="",$K156&lt;&gt;"",TODAY()-$K156&gt;730),"Keimtest fällig","")))</f>
        <v/>
      </c>
      <c r="Q156" s="21"/>
    </row>
    <row r="157" customFormat="false" ht="15" hidden="false" customHeight="false" outlineLevel="0" collapsed="false">
      <c r="A157" s="21"/>
      <c r="B157" s="21"/>
      <c r="C157" s="21"/>
      <c r="D157" s="21"/>
      <c r="E157" s="21"/>
      <c r="F157" s="21"/>
      <c r="G157" s="22"/>
      <c r="H157" s="21"/>
      <c r="I157" s="23"/>
      <c r="J157" s="18" t="str">
        <f aca="false">IF(OR($G157="",$H157=""),"",IF($H157="Korn",$G157,IF(OR($I157="",$I157=0),"",ROUND($G157/$I157*1000,0))))</f>
        <v/>
      </c>
      <c r="K157" s="24"/>
      <c r="L157" s="25"/>
      <c r="M157" s="24"/>
      <c r="N157" s="24"/>
      <c r="O157" s="21"/>
      <c r="P157" s="12" t="str">
        <f aca="true">IF($B157="","",IF(AND($N157&lt;&gt;"",$N157&lt;TODAY()),"abgelaufen",IF(AND($L157="",$K157&lt;&gt;"",TODAY()-$K157&gt;730),"Keimtest fällig","")))</f>
        <v/>
      </c>
      <c r="Q157" s="21"/>
    </row>
    <row r="158" customFormat="false" ht="15" hidden="false" customHeight="false" outlineLevel="0" collapsed="false">
      <c r="A158" s="21"/>
      <c r="B158" s="21"/>
      <c r="C158" s="21"/>
      <c r="D158" s="21"/>
      <c r="E158" s="21"/>
      <c r="F158" s="21"/>
      <c r="G158" s="22"/>
      <c r="H158" s="21"/>
      <c r="I158" s="23"/>
      <c r="J158" s="18" t="str">
        <f aca="false">IF(OR($G158="",$H158=""),"",IF($H158="Korn",$G158,IF(OR($I158="",$I158=0),"",ROUND($G158/$I158*1000,0))))</f>
        <v/>
      </c>
      <c r="K158" s="24"/>
      <c r="L158" s="25"/>
      <c r="M158" s="24"/>
      <c r="N158" s="24"/>
      <c r="O158" s="21"/>
      <c r="P158" s="12" t="str">
        <f aca="true">IF($B158="","",IF(AND($N158&lt;&gt;"",$N158&lt;TODAY()),"abgelaufen",IF(AND($L158="",$K158&lt;&gt;"",TODAY()-$K158&gt;730),"Keimtest fällig","")))</f>
        <v/>
      </c>
      <c r="Q158" s="21"/>
    </row>
    <row r="159" customFormat="false" ht="15" hidden="false" customHeight="false" outlineLevel="0" collapsed="false">
      <c r="A159" s="21"/>
      <c r="B159" s="21"/>
      <c r="C159" s="21"/>
      <c r="D159" s="21"/>
      <c r="E159" s="21"/>
      <c r="F159" s="21"/>
      <c r="G159" s="22"/>
      <c r="H159" s="21"/>
      <c r="I159" s="23"/>
      <c r="J159" s="18" t="str">
        <f aca="false">IF(OR($G159="",$H159=""),"",IF($H159="Korn",$G159,IF(OR($I159="",$I159=0),"",ROUND($G159/$I159*1000,0))))</f>
        <v/>
      </c>
      <c r="K159" s="24"/>
      <c r="L159" s="25"/>
      <c r="M159" s="24"/>
      <c r="N159" s="24"/>
      <c r="O159" s="21"/>
      <c r="P159" s="12" t="str">
        <f aca="true">IF($B159="","",IF(AND($N159&lt;&gt;"",$N159&lt;TODAY()),"abgelaufen",IF(AND($L159="",$K159&lt;&gt;"",TODAY()-$K159&gt;730),"Keimtest fällig","")))</f>
        <v/>
      </c>
      <c r="Q159" s="21"/>
    </row>
    <row r="160" customFormat="false" ht="15" hidden="false" customHeight="false" outlineLevel="0" collapsed="false">
      <c r="A160" s="21"/>
      <c r="B160" s="21"/>
      <c r="C160" s="21"/>
      <c r="D160" s="21"/>
      <c r="E160" s="21"/>
      <c r="F160" s="21"/>
      <c r="G160" s="22"/>
      <c r="H160" s="21"/>
      <c r="I160" s="23"/>
      <c r="J160" s="18" t="str">
        <f aca="false">IF(OR($G160="",$H160=""),"",IF($H160="Korn",$G160,IF(OR($I160="",$I160=0),"",ROUND($G160/$I160*1000,0))))</f>
        <v/>
      </c>
      <c r="K160" s="24"/>
      <c r="L160" s="25"/>
      <c r="M160" s="24"/>
      <c r="N160" s="24"/>
      <c r="O160" s="21"/>
      <c r="P160" s="12" t="str">
        <f aca="true">IF($B160="","",IF(AND($N160&lt;&gt;"",$N160&lt;TODAY()),"abgelaufen",IF(AND($L160="",$K160&lt;&gt;"",TODAY()-$K160&gt;730),"Keimtest fällig","")))</f>
        <v/>
      </c>
      <c r="Q160" s="21"/>
    </row>
    <row r="161" customFormat="false" ht="15" hidden="false" customHeight="false" outlineLevel="0" collapsed="false">
      <c r="A161" s="21"/>
      <c r="B161" s="21"/>
      <c r="C161" s="21"/>
      <c r="D161" s="21"/>
      <c r="E161" s="21"/>
      <c r="F161" s="21"/>
      <c r="G161" s="22"/>
      <c r="H161" s="21"/>
      <c r="I161" s="23"/>
      <c r="J161" s="18" t="str">
        <f aca="false">IF(OR($G161="",$H161=""),"",IF($H161="Korn",$G161,IF(OR($I161="",$I161=0),"",ROUND($G161/$I161*1000,0))))</f>
        <v/>
      </c>
      <c r="K161" s="24"/>
      <c r="L161" s="25"/>
      <c r="M161" s="24"/>
      <c r="N161" s="24"/>
      <c r="O161" s="21"/>
      <c r="P161" s="12" t="str">
        <f aca="true">IF($B161="","",IF(AND($N161&lt;&gt;"",$N161&lt;TODAY()),"abgelaufen",IF(AND($L161="",$K161&lt;&gt;"",TODAY()-$K161&gt;730),"Keimtest fällig","")))</f>
        <v/>
      </c>
      <c r="Q161" s="21"/>
    </row>
    <row r="162" customFormat="false" ht="15" hidden="false" customHeight="false" outlineLevel="0" collapsed="false">
      <c r="A162" s="21"/>
      <c r="B162" s="21"/>
      <c r="C162" s="21"/>
      <c r="D162" s="21"/>
      <c r="E162" s="21"/>
      <c r="F162" s="21"/>
      <c r="G162" s="22"/>
      <c r="H162" s="21"/>
      <c r="I162" s="23"/>
      <c r="J162" s="18" t="str">
        <f aca="false">IF(OR($G162="",$H162=""),"",IF($H162="Korn",$G162,IF(OR($I162="",$I162=0),"",ROUND($G162/$I162*1000,0))))</f>
        <v/>
      </c>
      <c r="K162" s="24"/>
      <c r="L162" s="25"/>
      <c r="M162" s="24"/>
      <c r="N162" s="24"/>
      <c r="O162" s="21"/>
      <c r="P162" s="12" t="str">
        <f aca="true">IF($B162="","",IF(AND($N162&lt;&gt;"",$N162&lt;TODAY()),"abgelaufen",IF(AND($L162="",$K162&lt;&gt;"",TODAY()-$K162&gt;730),"Keimtest fällig","")))</f>
        <v/>
      </c>
      <c r="Q162" s="21"/>
    </row>
    <row r="163" customFormat="false" ht="15" hidden="false" customHeight="false" outlineLevel="0" collapsed="false">
      <c r="A163" s="21"/>
      <c r="B163" s="21"/>
      <c r="C163" s="21"/>
      <c r="D163" s="21"/>
      <c r="E163" s="21"/>
      <c r="F163" s="21"/>
      <c r="G163" s="22"/>
      <c r="H163" s="21"/>
      <c r="I163" s="23"/>
      <c r="J163" s="18" t="str">
        <f aca="false">IF(OR($G163="",$H163=""),"",IF($H163="Korn",$G163,IF(OR($I163="",$I163=0),"",ROUND($G163/$I163*1000,0))))</f>
        <v/>
      </c>
      <c r="K163" s="24"/>
      <c r="L163" s="25"/>
      <c r="M163" s="24"/>
      <c r="N163" s="24"/>
      <c r="O163" s="21"/>
      <c r="P163" s="12" t="str">
        <f aca="true">IF($B163="","",IF(AND($N163&lt;&gt;"",$N163&lt;TODAY()),"abgelaufen",IF(AND($L163="",$K163&lt;&gt;"",TODAY()-$K163&gt;730),"Keimtest fällig","")))</f>
        <v/>
      </c>
      <c r="Q163" s="21"/>
    </row>
    <row r="164" customFormat="false" ht="15" hidden="false" customHeight="false" outlineLevel="0" collapsed="false">
      <c r="A164" s="21"/>
      <c r="B164" s="21"/>
      <c r="C164" s="21"/>
      <c r="D164" s="21"/>
      <c r="E164" s="21"/>
      <c r="F164" s="21"/>
      <c r="G164" s="22"/>
      <c r="H164" s="21"/>
      <c r="I164" s="23"/>
      <c r="J164" s="18" t="str">
        <f aca="false">IF(OR($G164="",$H164=""),"",IF($H164="Korn",$G164,IF(OR($I164="",$I164=0),"",ROUND($G164/$I164*1000,0))))</f>
        <v/>
      </c>
      <c r="K164" s="24"/>
      <c r="L164" s="25"/>
      <c r="M164" s="24"/>
      <c r="N164" s="24"/>
      <c r="O164" s="21"/>
      <c r="P164" s="12" t="str">
        <f aca="true">IF($B164="","",IF(AND($N164&lt;&gt;"",$N164&lt;TODAY()),"abgelaufen",IF(AND($L164="",$K164&lt;&gt;"",TODAY()-$K164&gt;730),"Keimtest fällig","")))</f>
        <v/>
      </c>
      <c r="Q164" s="21"/>
    </row>
    <row r="165" customFormat="false" ht="15" hidden="false" customHeight="false" outlineLevel="0" collapsed="false">
      <c r="A165" s="21"/>
      <c r="B165" s="21"/>
      <c r="C165" s="21"/>
      <c r="D165" s="21"/>
      <c r="E165" s="21"/>
      <c r="F165" s="21"/>
      <c r="G165" s="22"/>
      <c r="H165" s="21"/>
      <c r="I165" s="23"/>
      <c r="J165" s="18" t="str">
        <f aca="false">IF(OR($G165="",$H165=""),"",IF($H165="Korn",$G165,IF(OR($I165="",$I165=0),"",ROUND($G165/$I165*1000,0))))</f>
        <v/>
      </c>
      <c r="K165" s="24"/>
      <c r="L165" s="25"/>
      <c r="M165" s="24"/>
      <c r="N165" s="24"/>
      <c r="O165" s="21"/>
      <c r="P165" s="12" t="str">
        <f aca="true">IF($B165="","",IF(AND($N165&lt;&gt;"",$N165&lt;TODAY()),"abgelaufen",IF(AND($L165="",$K165&lt;&gt;"",TODAY()-$K165&gt;730),"Keimtest fällig","")))</f>
        <v/>
      </c>
      <c r="Q165" s="21"/>
    </row>
    <row r="166" customFormat="false" ht="15" hidden="false" customHeight="false" outlineLevel="0" collapsed="false">
      <c r="A166" s="21"/>
      <c r="B166" s="21"/>
      <c r="C166" s="21"/>
      <c r="D166" s="21"/>
      <c r="E166" s="21"/>
      <c r="F166" s="21"/>
      <c r="G166" s="22"/>
      <c r="H166" s="21"/>
      <c r="I166" s="23"/>
      <c r="J166" s="18" t="str">
        <f aca="false">IF(OR($G166="",$H166=""),"",IF($H166="Korn",$G166,IF(OR($I166="",$I166=0),"",ROUND($G166/$I166*1000,0))))</f>
        <v/>
      </c>
      <c r="K166" s="24"/>
      <c r="L166" s="25"/>
      <c r="M166" s="24"/>
      <c r="N166" s="24"/>
      <c r="O166" s="21"/>
      <c r="P166" s="12" t="str">
        <f aca="true">IF($B166="","",IF(AND($N166&lt;&gt;"",$N166&lt;TODAY()),"abgelaufen",IF(AND($L166="",$K166&lt;&gt;"",TODAY()-$K166&gt;730),"Keimtest fällig","")))</f>
        <v/>
      </c>
      <c r="Q166" s="21"/>
    </row>
    <row r="167" customFormat="false" ht="15" hidden="false" customHeight="false" outlineLevel="0" collapsed="false">
      <c r="A167" s="21"/>
      <c r="B167" s="21"/>
      <c r="C167" s="21"/>
      <c r="D167" s="21"/>
      <c r="E167" s="21"/>
      <c r="F167" s="21"/>
      <c r="G167" s="22"/>
      <c r="H167" s="21"/>
      <c r="I167" s="23"/>
      <c r="J167" s="18" t="str">
        <f aca="false">IF(OR($G167="",$H167=""),"",IF($H167="Korn",$G167,IF(OR($I167="",$I167=0),"",ROUND($G167/$I167*1000,0))))</f>
        <v/>
      </c>
      <c r="K167" s="24"/>
      <c r="L167" s="25"/>
      <c r="M167" s="24"/>
      <c r="N167" s="24"/>
      <c r="O167" s="21"/>
      <c r="P167" s="12" t="str">
        <f aca="true">IF($B167="","",IF(AND($N167&lt;&gt;"",$N167&lt;TODAY()),"abgelaufen",IF(AND($L167="",$K167&lt;&gt;"",TODAY()-$K167&gt;730),"Keimtest fällig","")))</f>
        <v/>
      </c>
      <c r="Q167" s="21"/>
    </row>
    <row r="168" customFormat="false" ht="15" hidden="false" customHeight="false" outlineLevel="0" collapsed="false">
      <c r="A168" s="21"/>
      <c r="B168" s="21"/>
      <c r="C168" s="21"/>
      <c r="D168" s="21"/>
      <c r="E168" s="21"/>
      <c r="F168" s="21"/>
      <c r="G168" s="22"/>
      <c r="H168" s="21"/>
      <c r="I168" s="23"/>
      <c r="J168" s="18" t="str">
        <f aca="false">IF(OR($G168="",$H168=""),"",IF($H168="Korn",$G168,IF(OR($I168="",$I168=0),"",ROUND($G168/$I168*1000,0))))</f>
        <v/>
      </c>
      <c r="K168" s="24"/>
      <c r="L168" s="25"/>
      <c r="M168" s="24"/>
      <c r="N168" s="24"/>
      <c r="O168" s="21"/>
      <c r="P168" s="12" t="str">
        <f aca="true">IF($B168="","",IF(AND($N168&lt;&gt;"",$N168&lt;TODAY()),"abgelaufen",IF(AND($L168="",$K168&lt;&gt;"",TODAY()-$K168&gt;730),"Keimtest fällig","")))</f>
        <v/>
      </c>
      <c r="Q168" s="21"/>
    </row>
    <row r="169" customFormat="false" ht="15" hidden="false" customHeight="false" outlineLevel="0" collapsed="false">
      <c r="A169" s="21"/>
      <c r="B169" s="21"/>
      <c r="C169" s="21"/>
      <c r="D169" s="21"/>
      <c r="E169" s="21"/>
      <c r="F169" s="21"/>
      <c r="G169" s="22"/>
      <c r="H169" s="21"/>
      <c r="I169" s="23"/>
      <c r="J169" s="18" t="str">
        <f aca="false">IF(OR($G169="",$H169=""),"",IF($H169="Korn",$G169,IF(OR($I169="",$I169=0),"",ROUND($G169/$I169*1000,0))))</f>
        <v/>
      </c>
      <c r="K169" s="24"/>
      <c r="L169" s="25"/>
      <c r="M169" s="24"/>
      <c r="N169" s="24"/>
      <c r="O169" s="21"/>
      <c r="P169" s="12" t="str">
        <f aca="true">IF($B169="","",IF(AND($N169&lt;&gt;"",$N169&lt;TODAY()),"abgelaufen",IF(AND($L169="",$K169&lt;&gt;"",TODAY()-$K169&gt;730),"Keimtest fällig","")))</f>
        <v/>
      </c>
      <c r="Q169" s="21"/>
    </row>
    <row r="170" customFormat="false" ht="15" hidden="false" customHeight="false" outlineLevel="0" collapsed="false">
      <c r="A170" s="21"/>
      <c r="B170" s="21"/>
      <c r="C170" s="21"/>
      <c r="D170" s="21"/>
      <c r="E170" s="21"/>
      <c r="F170" s="21"/>
      <c r="G170" s="22"/>
      <c r="H170" s="21"/>
      <c r="I170" s="23"/>
      <c r="J170" s="18" t="str">
        <f aca="false">IF(OR($G170="",$H170=""),"",IF($H170="Korn",$G170,IF(OR($I170="",$I170=0),"",ROUND($G170/$I170*1000,0))))</f>
        <v/>
      </c>
      <c r="K170" s="24"/>
      <c r="L170" s="25"/>
      <c r="M170" s="24"/>
      <c r="N170" s="24"/>
      <c r="O170" s="21"/>
      <c r="P170" s="12" t="str">
        <f aca="true">IF($B170="","",IF(AND($N170&lt;&gt;"",$N170&lt;TODAY()),"abgelaufen",IF(AND($L170="",$K170&lt;&gt;"",TODAY()-$K170&gt;730),"Keimtest fällig","")))</f>
        <v/>
      </c>
      <c r="Q170" s="21"/>
    </row>
    <row r="171" customFormat="false" ht="15" hidden="false" customHeight="false" outlineLevel="0" collapsed="false">
      <c r="A171" s="21"/>
      <c r="B171" s="21"/>
      <c r="C171" s="21"/>
      <c r="D171" s="21"/>
      <c r="E171" s="21"/>
      <c r="F171" s="21"/>
      <c r="G171" s="22"/>
      <c r="H171" s="21"/>
      <c r="I171" s="23"/>
      <c r="J171" s="18" t="str">
        <f aca="false">IF(OR($G171="",$H171=""),"",IF($H171="Korn",$G171,IF(OR($I171="",$I171=0),"",ROUND($G171/$I171*1000,0))))</f>
        <v/>
      </c>
      <c r="K171" s="24"/>
      <c r="L171" s="25"/>
      <c r="M171" s="24"/>
      <c r="N171" s="24"/>
      <c r="O171" s="21"/>
      <c r="P171" s="12" t="str">
        <f aca="true">IF($B171="","",IF(AND($N171&lt;&gt;"",$N171&lt;TODAY()),"abgelaufen",IF(AND($L171="",$K171&lt;&gt;"",TODAY()-$K171&gt;730),"Keimtest fällig","")))</f>
        <v/>
      </c>
      <c r="Q171" s="21"/>
    </row>
    <row r="172" customFormat="false" ht="15" hidden="false" customHeight="false" outlineLevel="0" collapsed="false">
      <c r="A172" s="21"/>
      <c r="B172" s="21"/>
      <c r="C172" s="21"/>
      <c r="D172" s="21"/>
      <c r="E172" s="21"/>
      <c r="F172" s="21"/>
      <c r="G172" s="22"/>
      <c r="H172" s="21"/>
      <c r="I172" s="23"/>
      <c r="J172" s="18" t="str">
        <f aca="false">IF(OR($G172="",$H172=""),"",IF($H172="Korn",$G172,IF(OR($I172="",$I172=0),"",ROUND($G172/$I172*1000,0))))</f>
        <v/>
      </c>
      <c r="K172" s="24"/>
      <c r="L172" s="25"/>
      <c r="M172" s="24"/>
      <c r="N172" s="24"/>
      <c r="O172" s="21"/>
      <c r="P172" s="12" t="str">
        <f aca="true">IF($B172="","",IF(AND($N172&lt;&gt;"",$N172&lt;TODAY()),"abgelaufen",IF(AND($L172="",$K172&lt;&gt;"",TODAY()-$K172&gt;730),"Keimtest fällig","")))</f>
        <v/>
      </c>
      <c r="Q172" s="21"/>
    </row>
    <row r="173" customFormat="false" ht="15" hidden="false" customHeight="false" outlineLevel="0" collapsed="false">
      <c r="A173" s="21"/>
      <c r="B173" s="21"/>
      <c r="C173" s="21"/>
      <c r="D173" s="21"/>
      <c r="E173" s="21"/>
      <c r="F173" s="21"/>
      <c r="G173" s="22"/>
      <c r="H173" s="21"/>
      <c r="I173" s="23"/>
      <c r="J173" s="18" t="str">
        <f aca="false">IF(OR($G173="",$H173=""),"",IF($H173="Korn",$G173,IF(OR($I173="",$I173=0),"",ROUND($G173/$I173*1000,0))))</f>
        <v/>
      </c>
      <c r="K173" s="24"/>
      <c r="L173" s="25"/>
      <c r="M173" s="24"/>
      <c r="N173" s="24"/>
      <c r="O173" s="21"/>
      <c r="P173" s="12" t="str">
        <f aca="true">IF($B173="","",IF(AND($N173&lt;&gt;"",$N173&lt;TODAY()),"abgelaufen",IF(AND($L173="",$K173&lt;&gt;"",TODAY()-$K173&gt;730),"Keimtest fällig","")))</f>
        <v/>
      </c>
      <c r="Q173" s="21"/>
    </row>
    <row r="174" customFormat="false" ht="15" hidden="false" customHeight="false" outlineLevel="0" collapsed="false">
      <c r="A174" s="21"/>
      <c r="B174" s="21"/>
      <c r="C174" s="21"/>
      <c r="D174" s="21"/>
      <c r="E174" s="21"/>
      <c r="F174" s="21"/>
      <c r="G174" s="22"/>
      <c r="H174" s="21"/>
      <c r="I174" s="23"/>
      <c r="J174" s="18" t="str">
        <f aca="false">IF(OR($G174="",$H174=""),"",IF($H174="Korn",$G174,IF(OR($I174="",$I174=0),"",ROUND($G174/$I174*1000,0))))</f>
        <v/>
      </c>
      <c r="K174" s="24"/>
      <c r="L174" s="25"/>
      <c r="M174" s="24"/>
      <c r="N174" s="24"/>
      <c r="O174" s="21"/>
      <c r="P174" s="12" t="str">
        <f aca="true">IF($B174="","",IF(AND($N174&lt;&gt;"",$N174&lt;TODAY()),"abgelaufen",IF(AND($L174="",$K174&lt;&gt;"",TODAY()-$K174&gt;730),"Keimtest fällig","")))</f>
        <v/>
      </c>
      <c r="Q174" s="21"/>
    </row>
    <row r="175" customFormat="false" ht="15" hidden="false" customHeight="false" outlineLevel="0" collapsed="false">
      <c r="A175" s="21"/>
      <c r="B175" s="21"/>
      <c r="C175" s="21"/>
      <c r="D175" s="21"/>
      <c r="E175" s="21"/>
      <c r="F175" s="21"/>
      <c r="G175" s="22"/>
      <c r="H175" s="21"/>
      <c r="I175" s="23"/>
      <c r="J175" s="18" t="str">
        <f aca="false">IF(OR($G175="",$H175=""),"",IF($H175="Korn",$G175,IF(OR($I175="",$I175=0),"",ROUND($G175/$I175*1000,0))))</f>
        <v/>
      </c>
      <c r="K175" s="24"/>
      <c r="L175" s="25"/>
      <c r="M175" s="24"/>
      <c r="N175" s="24"/>
      <c r="O175" s="21"/>
      <c r="P175" s="12" t="str">
        <f aca="true">IF($B175="","",IF(AND($N175&lt;&gt;"",$N175&lt;TODAY()),"abgelaufen",IF(AND($L175="",$K175&lt;&gt;"",TODAY()-$K175&gt;730),"Keimtest fällig","")))</f>
        <v/>
      </c>
      <c r="Q175" s="21"/>
    </row>
    <row r="176" customFormat="false" ht="15" hidden="false" customHeight="false" outlineLevel="0" collapsed="false">
      <c r="A176" s="21"/>
      <c r="B176" s="21"/>
      <c r="C176" s="21"/>
      <c r="D176" s="21"/>
      <c r="E176" s="21"/>
      <c r="F176" s="21"/>
      <c r="G176" s="22"/>
      <c r="H176" s="21"/>
      <c r="I176" s="23"/>
      <c r="J176" s="18" t="str">
        <f aca="false">IF(OR($G176="",$H176=""),"",IF($H176="Korn",$G176,IF(OR($I176="",$I176=0),"",ROUND($G176/$I176*1000,0))))</f>
        <v/>
      </c>
      <c r="K176" s="24"/>
      <c r="L176" s="25"/>
      <c r="M176" s="24"/>
      <c r="N176" s="24"/>
      <c r="O176" s="21"/>
      <c r="P176" s="12" t="str">
        <f aca="true">IF($B176="","",IF(AND($N176&lt;&gt;"",$N176&lt;TODAY()),"abgelaufen",IF(AND($L176="",$K176&lt;&gt;"",TODAY()-$K176&gt;730),"Keimtest fällig","")))</f>
        <v/>
      </c>
      <c r="Q176" s="21"/>
    </row>
    <row r="177" customFormat="false" ht="15" hidden="false" customHeight="false" outlineLevel="0" collapsed="false">
      <c r="A177" s="21"/>
      <c r="B177" s="21"/>
      <c r="C177" s="21"/>
      <c r="D177" s="21"/>
      <c r="E177" s="21"/>
      <c r="F177" s="21"/>
      <c r="G177" s="22"/>
      <c r="H177" s="21"/>
      <c r="I177" s="23"/>
      <c r="J177" s="18" t="str">
        <f aca="false">IF(OR($G177="",$H177=""),"",IF($H177="Korn",$G177,IF(OR($I177="",$I177=0),"",ROUND($G177/$I177*1000,0))))</f>
        <v/>
      </c>
      <c r="K177" s="24"/>
      <c r="L177" s="25"/>
      <c r="M177" s="24"/>
      <c r="N177" s="24"/>
      <c r="O177" s="21"/>
      <c r="P177" s="12" t="str">
        <f aca="true">IF($B177="","",IF(AND($N177&lt;&gt;"",$N177&lt;TODAY()),"abgelaufen",IF(AND($L177="",$K177&lt;&gt;"",TODAY()-$K177&gt;730),"Keimtest fällig","")))</f>
        <v/>
      </c>
      <c r="Q177" s="21"/>
    </row>
    <row r="178" customFormat="false" ht="15" hidden="false" customHeight="false" outlineLevel="0" collapsed="false">
      <c r="A178" s="21"/>
      <c r="B178" s="21"/>
      <c r="C178" s="21"/>
      <c r="D178" s="21"/>
      <c r="E178" s="21"/>
      <c r="F178" s="21"/>
      <c r="G178" s="22"/>
      <c r="H178" s="21"/>
      <c r="I178" s="23"/>
      <c r="J178" s="18" t="str">
        <f aca="false">IF(OR($G178="",$H178=""),"",IF($H178="Korn",$G178,IF(OR($I178="",$I178=0),"",ROUND($G178/$I178*1000,0))))</f>
        <v/>
      </c>
      <c r="K178" s="24"/>
      <c r="L178" s="25"/>
      <c r="M178" s="24"/>
      <c r="N178" s="24"/>
      <c r="O178" s="21"/>
      <c r="P178" s="12" t="str">
        <f aca="true">IF($B178="","",IF(AND($N178&lt;&gt;"",$N178&lt;TODAY()),"abgelaufen",IF(AND($L178="",$K178&lt;&gt;"",TODAY()-$K178&gt;730),"Keimtest fällig","")))</f>
        <v/>
      </c>
      <c r="Q178" s="21"/>
    </row>
    <row r="179" customFormat="false" ht="15" hidden="false" customHeight="false" outlineLevel="0" collapsed="false">
      <c r="A179" s="21"/>
      <c r="B179" s="21"/>
      <c r="C179" s="21"/>
      <c r="D179" s="21"/>
      <c r="E179" s="21"/>
      <c r="F179" s="21"/>
      <c r="G179" s="22"/>
      <c r="H179" s="21"/>
      <c r="I179" s="23"/>
      <c r="J179" s="18" t="str">
        <f aca="false">IF(OR($G179="",$H179=""),"",IF($H179="Korn",$G179,IF(OR($I179="",$I179=0),"",ROUND($G179/$I179*1000,0))))</f>
        <v/>
      </c>
      <c r="K179" s="24"/>
      <c r="L179" s="25"/>
      <c r="M179" s="24"/>
      <c r="N179" s="24"/>
      <c r="O179" s="21"/>
      <c r="P179" s="12" t="str">
        <f aca="true">IF($B179="","",IF(AND($N179&lt;&gt;"",$N179&lt;TODAY()),"abgelaufen",IF(AND($L179="",$K179&lt;&gt;"",TODAY()-$K179&gt;730),"Keimtest fällig","")))</f>
        <v/>
      </c>
      <c r="Q179" s="21"/>
    </row>
    <row r="180" customFormat="false" ht="15" hidden="false" customHeight="false" outlineLevel="0" collapsed="false">
      <c r="A180" s="21"/>
      <c r="B180" s="21"/>
      <c r="C180" s="21"/>
      <c r="D180" s="21"/>
      <c r="E180" s="21"/>
      <c r="F180" s="21"/>
      <c r="G180" s="22"/>
      <c r="H180" s="21"/>
      <c r="I180" s="23"/>
      <c r="J180" s="18" t="str">
        <f aca="false">IF(OR($G180="",$H180=""),"",IF($H180="Korn",$G180,IF(OR($I180="",$I180=0),"",ROUND($G180/$I180*1000,0))))</f>
        <v/>
      </c>
      <c r="K180" s="24"/>
      <c r="L180" s="25"/>
      <c r="M180" s="24"/>
      <c r="N180" s="24"/>
      <c r="O180" s="21"/>
      <c r="P180" s="12" t="str">
        <f aca="true">IF($B180="","",IF(AND($N180&lt;&gt;"",$N180&lt;TODAY()),"abgelaufen",IF(AND($L180="",$K180&lt;&gt;"",TODAY()-$K180&gt;730),"Keimtest fällig","")))</f>
        <v/>
      </c>
      <c r="Q180" s="21"/>
    </row>
    <row r="181" customFormat="false" ht="15" hidden="false" customHeight="false" outlineLevel="0" collapsed="false">
      <c r="A181" s="21"/>
      <c r="B181" s="21"/>
      <c r="C181" s="21"/>
      <c r="D181" s="21"/>
      <c r="E181" s="21"/>
      <c r="F181" s="21"/>
      <c r="G181" s="22"/>
      <c r="H181" s="21"/>
      <c r="I181" s="23"/>
      <c r="J181" s="18" t="str">
        <f aca="false">IF(OR($G181="",$H181=""),"",IF($H181="Korn",$G181,IF(OR($I181="",$I181=0),"",ROUND($G181/$I181*1000,0))))</f>
        <v/>
      </c>
      <c r="K181" s="24"/>
      <c r="L181" s="25"/>
      <c r="M181" s="24"/>
      <c r="N181" s="24"/>
      <c r="O181" s="21"/>
      <c r="P181" s="12" t="str">
        <f aca="true">IF($B181="","",IF(AND($N181&lt;&gt;"",$N181&lt;TODAY()),"abgelaufen",IF(AND($L181="",$K181&lt;&gt;"",TODAY()-$K181&gt;730),"Keimtest fällig","")))</f>
        <v/>
      </c>
      <c r="Q181" s="21"/>
    </row>
    <row r="182" customFormat="false" ht="15" hidden="false" customHeight="false" outlineLevel="0" collapsed="false">
      <c r="A182" s="21"/>
      <c r="B182" s="21"/>
      <c r="C182" s="21"/>
      <c r="D182" s="21"/>
      <c r="E182" s="21"/>
      <c r="F182" s="21"/>
      <c r="G182" s="22"/>
      <c r="H182" s="21"/>
      <c r="I182" s="23"/>
      <c r="J182" s="18" t="str">
        <f aca="false">IF(OR($G182="",$H182=""),"",IF($H182="Korn",$G182,IF(OR($I182="",$I182=0),"",ROUND($G182/$I182*1000,0))))</f>
        <v/>
      </c>
      <c r="K182" s="24"/>
      <c r="L182" s="25"/>
      <c r="M182" s="24"/>
      <c r="N182" s="24"/>
      <c r="O182" s="21"/>
      <c r="P182" s="12" t="str">
        <f aca="true">IF($B182="","",IF(AND($N182&lt;&gt;"",$N182&lt;TODAY()),"abgelaufen",IF(AND($L182="",$K182&lt;&gt;"",TODAY()-$K182&gt;730),"Keimtest fällig","")))</f>
        <v/>
      </c>
      <c r="Q182" s="21"/>
    </row>
    <row r="183" customFormat="false" ht="15" hidden="false" customHeight="false" outlineLevel="0" collapsed="false">
      <c r="A183" s="21"/>
      <c r="B183" s="21"/>
      <c r="C183" s="21"/>
      <c r="D183" s="21"/>
      <c r="E183" s="21"/>
      <c r="F183" s="21"/>
      <c r="G183" s="22"/>
      <c r="H183" s="21"/>
      <c r="I183" s="23"/>
      <c r="J183" s="18" t="str">
        <f aca="false">IF(OR($G183="",$H183=""),"",IF($H183="Korn",$G183,IF(OR($I183="",$I183=0),"",ROUND($G183/$I183*1000,0))))</f>
        <v/>
      </c>
      <c r="K183" s="24"/>
      <c r="L183" s="25"/>
      <c r="M183" s="24"/>
      <c r="N183" s="24"/>
      <c r="O183" s="21"/>
      <c r="P183" s="12" t="str">
        <f aca="true">IF($B183="","",IF(AND($N183&lt;&gt;"",$N183&lt;TODAY()),"abgelaufen",IF(AND($L183="",$K183&lt;&gt;"",TODAY()-$K183&gt;730),"Keimtest fällig","")))</f>
        <v/>
      </c>
      <c r="Q183" s="21"/>
    </row>
    <row r="184" customFormat="false" ht="15" hidden="false" customHeight="false" outlineLevel="0" collapsed="false">
      <c r="A184" s="21"/>
      <c r="B184" s="21"/>
      <c r="C184" s="21"/>
      <c r="D184" s="21"/>
      <c r="E184" s="21"/>
      <c r="F184" s="21"/>
      <c r="G184" s="22"/>
      <c r="H184" s="21"/>
      <c r="I184" s="23"/>
      <c r="J184" s="18" t="str">
        <f aca="false">IF(OR($G184="",$H184=""),"",IF($H184="Korn",$G184,IF(OR($I184="",$I184=0),"",ROUND($G184/$I184*1000,0))))</f>
        <v/>
      </c>
      <c r="K184" s="24"/>
      <c r="L184" s="25"/>
      <c r="M184" s="24"/>
      <c r="N184" s="24"/>
      <c r="O184" s="21"/>
      <c r="P184" s="12" t="str">
        <f aca="true">IF($B184="","",IF(AND($N184&lt;&gt;"",$N184&lt;TODAY()),"abgelaufen",IF(AND($L184="",$K184&lt;&gt;"",TODAY()-$K184&gt;730),"Keimtest fällig","")))</f>
        <v/>
      </c>
      <c r="Q184" s="21"/>
    </row>
    <row r="185" customFormat="false" ht="15" hidden="false" customHeight="false" outlineLevel="0" collapsed="false">
      <c r="A185" s="21"/>
      <c r="B185" s="21"/>
      <c r="C185" s="21"/>
      <c r="D185" s="21"/>
      <c r="E185" s="21"/>
      <c r="F185" s="21"/>
      <c r="G185" s="22"/>
      <c r="H185" s="21"/>
      <c r="I185" s="23"/>
      <c r="J185" s="18" t="str">
        <f aca="false">IF(OR($G185="",$H185=""),"",IF($H185="Korn",$G185,IF(OR($I185="",$I185=0),"",ROUND($G185/$I185*1000,0))))</f>
        <v/>
      </c>
      <c r="K185" s="24"/>
      <c r="L185" s="25"/>
      <c r="M185" s="24"/>
      <c r="N185" s="24"/>
      <c r="O185" s="21"/>
      <c r="P185" s="12" t="str">
        <f aca="true">IF($B185="","",IF(AND($N185&lt;&gt;"",$N185&lt;TODAY()),"abgelaufen",IF(AND($L185="",$K185&lt;&gt;"",TODAY()-$K185&gt;730),"Keimtest fällig","")))</f>
        <v/>
      </c>
      <c r="Q185" s="21"/>
    </row>
    <row r="186" customFormat="false" ht="15" hidden="false" customHeight="false" outlineLevel="0" collapsed="false">
      <c r="A186" s="21"/>
      <c r="B186" s="21"/>
      <c r="C186" s="21"/>
      <c r="D186" s="21"/>
      <c r="E186" s="21"/>
      <c r="F186" s="21"/>
      <c r="G186" s="22"/>
      <c r="H186" s="21"/>
      <c r="I186" s="23"/>
      <c r="J186" s="18" t="str">
        <f aca="false">IF(OR($G186="",$H186=""),"",IF($H186="Korn",$G186,IF(OR($I186="",$I186=0),"",ROUND($G186/$I186*1000,0))))</f>
        <v/>
      </c>
      <c r="K186" s="24"/>
      <c r="L186" s="25"/>
      <c r="M186" s="24"/>
      <c r="N186" s="24"/>
      <c r="O186" s="21"/>
      <c r="P186" s="12" t="str">
        <f aca="true">IF($B186="","",IF(AND($N186&lt;&gt;"",$N186&lt;TODAY()),"abgelaufen",IF(AND($L186="",$K186&lt;&gt;"",TODAY()-$K186&gt;730),"Keimtest fällig","")))</f>
        <v/>
      </c>
      <c r="Q186" s="21"/>
    </row>
    <row r="187" customFormat="false" ht="15" hidden="false" customHeight="false" outlineLevel="0" collapsed="false">
      <c r="A187" s="21"/>
      <c r="B187" s="21"/>
      <c r="C187" s="21"/>
      <c r="D187" s="21"/>
      <c r="E187" s="21"/>
      <c r="F187" s="21"/>
      <c r="G187" s="22"/>
      <c r="H187" s="21"/>
      <c r="I187" s="23"/>
      <c r="J187" s="18" t="str">
        <f aca="false">IF(OR($G187="",$H187=""),"",IF($H187="Korn",$G187,IF(OR($I187="",$I187=0),"",ROUND($G187/$I187*1000,0))))</f>
        <v/>
      </c>
      <c r="K187" s="24"/>
      <c r="L187" s="25"/>
      <c r="M187" s="24"/>
      <c r="N187" s="24"/>
      <c r="O187" s="21"/>
      <c r="P187" s="12" t="str">
        <f aca="true">IF($B187="","",IF(AND($N187&lt;&gt;"",$N187&lt;TODAY()),"abgelaufen",IF(AND($L187="",$K187&lt;&gt;"",TODAY()-$K187&gt;730),"Keimtest fällig","")))</f>
        <v/>
      </c>
      <c r="Q187" s="21"/>
    </row>
    <row r="188" customFormat="false" ht="15" hidden="false" customHeight="false" outlineLevel="0" collapsed="false">
      <c r="A188" s="21"/>
      <c r="B188" s="21"/>
      <c r="C188" s="21"/>
      <c r="D188" s="21"/>
      <c r="E188" s="21"/>
      <c r="F188" s="21"/>
      <c r="G188" s="22"/>
      <c r="H188" s="21"/>
      <c r="I188" s="23"/>
      <c r="J188" s="18" t="str">
        <f aca="false">IF(OR($G188="",$H188=""),"",IF($H188="Korn",$G188,IF(OR($I188="",$I188=0),"",ROUND($G188/$I188*1000,0))))</f>
        <v/>
      </c>
      <c r="K188" s="24"/>
      <c r="L188" s="25"/>
      <c r="M188" s="24"/>
      <c r="N188" s="24"/>
      <c r="O188" s="21"/>
      <c r="P188" s="12" t="str">
        <f aca="true">IF($B188="","",IF(AND($N188&lt;&gt;"",$N188&lt;TODAY()),"abgelaufen",IF(AND($L188="",$K188&lt;&gt;"",TODAY()-$K188&gt;730),"Keimtest fällig","")))</f>
        <v/>
      </c>
      <c r="Q188" s="21"/>
    </row>
    <row r="189" customFormat="false" ht="15" hidden="false" customHeight="false" outlineLevel="0" collapsed="false">
      <c r="A189" s="21"/>
      <c r="B189" s="21"/>
      <c r="C189" s="21"/>
      <c r="D189" s="21"/>
      <c r="E189" s="21"/>
      <c r="F189" s="21"/>
      <c r="G189" s="22"/>
      <c r="H189" s="21"/>
      <c r="I189" s="23"/>
      <c r="J189" s="18" t="str">
        <f aca="false">IF(OR($G189="",$H189=""),"",IF($H189="Korn",$G189,IF(OR($I189="",$I189=0),"",ROUND($G189/$I189*1000,0))))</f>
        <v/>
      </c>
      <c r="K189" s="24"/>
      <c r="L189" s="25"/>
      <c r="M189" s="24"/>
      <c r="N189" s="24"/>
      <c r="O189" s="21"/>
      <c r="P189" s="12" t="str">
        <f aca="true">IF($B189="","",IF(AND($N189&lt;&gt;"",$N189&lt;TODAY()),"abgelaufen",IF(AND($L189="",$K189&lt;&gt;"",TODAY()-$K189&gt;730),"Keimtest fällig","")))</f>
        <v/>
      </c>
      <c r="Q189" s="21"/>
    </row>
    <row r="190" customFormat="false" ht="15" hidden="false" customHeight="false" outlineLevel="0" collapsed="false">
      <c r="A190" s="21"/>
      <c r="B190" s="21"/>
      <c r="C190" s="21"/>
      <c r="D190" s="21"/>
      <c r="E190" s="21"/>
      <c r="F190" s="21"/>
      <c r="G190" s="22"/>
      <c r="H190" s="21"/>
      <c r="I190" s="23"/>
      <c r="J190" s="18" t="str">
        <f aca="false">IF(OR($G190="",$H190=""),"",IF($H190="Korn",$G190,IF(OR($I190="",$I190=0),"",ROUND($G190/$I190*1000,0))))</f>
        <v/>
      </c>
      <c r="K190" s="24"/>
      <c r="L190" s="25"/>
      <c r="M190" s="24"/>
      <c r="N190" s="24"/>
      <c r="O190" s="21"/>
      <c r="P190" s="12" t="str">
        <f aca="true">IF($B190="","",IF(AND($N190&lt;&gt;"",$N190&lt;TODAY()),"abgelaufen",IF(AND($L190="",$K190&lt;&gt;"",TODAY()-$K190&gt;730),"Keimtest fällig","")))</f>
        <v/>
      </c>
      <c r="Q190" s="21"/>
    </row>
    <row r="191" customFormat="false" ht="15" hidden="false" customHeight="false" outlineLevel="0" collapsed="false">
      <c r="A191" s="21"/>
      <c r="B191" s="21"/>
      <c r="C191" s="21"/>
      <c r="D191" s="21"/>
      <c r="E191" s="21"/>
      <c r="F191" s="21"/>
      <c r="G191" s="22"/>
      <c r="H191" s="21"/>
      <c r="I191" s="23"/>
      <c r="J191" s="18" t="str">
        <f aca="false">IF(OR($G191="",$H191=""),"",IF($H191="Korn",$G191,IF(OR($I191="",$I191=0),"",ROUND($G191/$I191*1000,0))))</f>
        <v/>
      </c>
      <c r="K191" s="24"/>
      <c r="L191" s="25"/>
      <c r="M191" s="24"/>
      <c r="N191" s="24"/>
      <c r="O191" s="21"/>
      <c r="P191" s="12" t="str">
        <f aca="true">IF($B191="","",IF(AND($N191&lt;&gt;"",$N191&lt;TODAY()),"abgelaufen",IF(AND($L191="",$K191&lt;&gt;"",TODAY()-$K191&gt;730),"Keimtest fällig","")))</f>
        <v/>
      </c>
      <c r="Q191" s="21"/>
    </row>
    <row r="192" customFormat="false" ht="15" hidden="false" customHeight="false" outlineLevel="0" collapsed="false">
      <c r="A192" s="21"/>
      <c r="B192" s="21"/>
      <c r="C192" s="21"/>
      <c r="D192" s="21"/>
      <c r="E192" s="21"/>
      <c r="F192" s="21"/>
      <c r="G192" s="22"/>
      <c r="H192" s="21"/>
      <c r="I192" s="23"/>
      <c r="J192" s="18" t="str">
        <f aca="false">IF(OR($G192="",$H192=""),"",IF($H192="Korn",$G192,IF(OR($I192="",$I192=0),"",ROUND($G192/$I192*1000,0))))</f>
        <v/>
      </c>
      <c r="K192" s="24"/>
      <c r="L192" s="25"/>
      <c r="M192" s="24"/>
      <c r="N192" s="24"/>
      <c r="O192" s="21"/>
      <c r="P192" s="12" t="str">
        <f aca="true">IF($B192="","",IF(AND($N192&lt;&gt;"",$N192&lt;TODAY()),"abgelaufen",IF(AND($L192="",$K192&lt;&gt;"",TODAY()-$K192&gt;730),"Keimtest fällig","")))</f>
        <v/>
      </c>
      <c r="Q192" s="21"/>
    </row>
    <row r="193" customFormat="false" ht="15" hidden="false" customHeight="false" outlineLevel="0" collapsed="false">
      <c r="A193" s="21"/>
      <c r="B193" s="21"/>
      <c r="C193" s="21"/>
      <c r="D193" s="21"/>
      <c r="E193" s="21"/>
      <c r="F193" s="21"/>
      <c r="G193" s="22"/>
      <c r="H193" s="21"/>
      <c r="I193" s="23"/>
      <c r="J193" s="18" t="str">
        <f aca="false">IF(OR($G193="",$H193=""),"",IF($H193="Korn",$G193,IF(OR($I193="",$I193=0),"",ROUND($G193/$I193*1000,0))))</f>
        <v/>
      </c>
      <c r="K193" s="24"/>
      <c r="L193" s="25"/>
      <c r="M193" s="24"/>
      <c r="N193" s="24"/>
      <c r="O193" s="21"/>
      <c r="P193" s="12" t="str">
        <f aca="true">IF($B193="","",IF(AND($N193&lt;&gt;"",$N193&lt;TODAY()),"abgelaufen",IF(AND($L193="",$K193&lt;&gt;"",TODAY()-$K193&gt;730),"Keimtest fällig","")))</f>
        <v/>
      </c>
      <c r="Q193" s="21"/>
    </row>
    <row r="194" customFormat="false" ht="15" hidden="false" customHeight="false" outlineLevel="0" collapsed="false">
      <c r="A194" s="21"/>
      <c r="B194" s="21"/>
      <c r="C194" s="21"/>
      <c r="D194" s="21"/>
      <c r="E194" s="21"/>
      <c r="F194" s="21"/>
      <c r="G194" s="22"/>
      <c r="H194" s="21"/>
      <c r="I194" s="23"/>
      <c r="J194" s="18" t="str">
        <f aca="false">IF(OR($G194="",$H194=""),"",IF($H194="Korn",$G194,IF(OR($I194="",$I194=0),"",ROUND($G194/$I194*1000,0))))</f>
        <v/>
      </c>
      <c r="K194" s="24"/>
      <c r="L194" s="25"/>
      <c r="M194" s="24"/>
      <c r="N194" s="24"/>
      <c r="O194" s="21"/>
      <c r="P194" s="12" t="str">
        <f aca="true">IF($B194="","",IF(AND($N194&lt;&gt;"",$N194&lt;TODAY()),"abgelaufen",IF(AND($L194="",$K194&lt;&gt;"",TODAY()-$K194&gt;730),"Keimtest fällig","")))</f>
        <v/>
      </c>
      <c r="Q194" s="21"/>
    </row>
    <row r="195" customFormat="false" ht="15" hidden="false" customHeight="false" outlineLevel="0" collapsed="false">
      <c r="A195" s="21"/>
      <c r="B195" s="21"/>
      <c r="C195" s="21"/>
      <c r="D195" s="21"/>
      <c r="E195" s="21"/>
      <c r="F195" s="21"/>
      <c r="G195" s="22"/>
      <c r="H195" s="21"/>
      <c r="I195" s="23"/>
      <c r="J195" s="18" t="str">
        <f aca="false">IF(OR($G195="",$H195=""),"",IF($H195="Korn",$G195,IF(OR($I195="",$I195=0),"",ROUND($G195/$I195*1000,0))))</f>
        <v/>
      </c>
      <c r="K195" s="24"/>
      <c r="L195" s="25"/>
      <c r="M195" s="24"/>
      <c r="N195" s="24"/>
      <c r="O195" s="21"/>
      <c r="P195" s="12" t="str">
        <f aca="true">IF($B195="","",IF(AND($N195&lt;&gt;"",$N195&lt;TODAY()),"abgelaufen",IF(AND($L195="",$K195&lt;&gt;"",TODAY()-$K195&gt;730),"Keimtest fällig","")))</f>
        <v/>
      </c>
      <c r="Q195" s="21"/>
    </row>
    <row r="196" customFormat="false" ht="15" hidden="false" customHeight="false" outlineLevel="0" collapsed="false">
      <c r="A196" s="21"/>
      <c r="B196" s="21"/>
      <c r="C196" s="21"/>
      <c r="D196" s="21"/>
      <c r="E196" s="21"/>
      <c r="F196" s="21"/>
      <c r="G196" s="22"/>
      <c r="H196" s="21"/>
      <c r="I196" s="23"/>
      <c r="J196" s="18" t="str">
        <f aca="false">IF(OR($G196="",$H196=""),"",IF($H196="Korn",$G196,IF(OR($I196="",$I196=0),"",ROUND($G196/$I196*1000,0))))</f>
        <v/>
      </c>
      <c r="K196" s="24"/>
      <c r="L196" s="25"/>
      <c r="M196" s="24"/>
      <c r="N196" s="24"/>
      <c r="O196" s="21"/>
      <c r="P196" s="12" t="str">
        <f aca="true">IF($B196="","",IF(AND($N196&lt;&gt;"",$N196&lt;TODAY()),"abgelaufen",IF(AND($L196="",$K196&lt;&gt;"",TODAY()-$K196&gt;730),"Keimtest fällig","")))</f>
        <v/>
      </c>
      <c r="Q196" s="21"/>
    </row>
    <row r="197" customFormat="false" ht="15" hidden="false" customHeight="false" outlineLevel="0" collapsed="false">
      <c r="A197" s="21"/>
      <c r="B197" s="21"/>
      <c r="C197" s="21"/>
      <c r="D197" s="21"/>
      <c r="E197" s="21"/>
      <c r="F197" s="21"/>
      <c r="G197" s="22"/>
      <c r="H197" s="21"/>
      <c r="I197" s="23"/>
      <c r="J197" s="18" t="str">
        <f aca="false">IF(OR($G197="",$H197=""),"",IF($H197="Korn",$G197,IF(OR($I197="",$I197=0),"",ROUND($G197/$I197*1000,0))))</f>
        <v/>
      </c>
      <c r="K197" s="24"/>
      <c r="L197" s="25"/>
      <c r="M197" s="24"/>
      <c r="N197" s="24"/>
      <c r="O197" s="21"/>
      <c r="P197" s="12" t="str">
        <f aca="true">IF($B197="","",IF(AND($N197&lt;&gt;"",$N197&lt;TODAY()),"abgelaufen",IF(AND($L197="",$K197&lt;&gt;"",TODAY()-$K197&gt;730),"Keimtest fällig","")))</f>
        <v/>
      </c>
      <c r="Q197" s="21"/>
    </row>
    <row r="198" customFormat="false" ht="15" hidden="false" customHeight="false" outlineLevel="0" collapsed="false">
      <c r="A198" s="21"/>
      <c r="B198" s="21"/>
      <c r="C198" s="21"/>
      <c r="D198" s="21"/>
      <c r="E198" s="21"/>
      <c r="F198" s="21"/>
      <c r="G198" s="22"/>
      <c r="H198" s="21"/>
      <c r="I198" s="23"/>
      <c r="J198" s="18" t="str">
        <f aca="false">IF(OR($G198="",$H198=""),"",IF($H198="Korn",$G198,IF(OR($I198="",$I198=0),"",ROUND($G198/$I198*1000,0))))</f>
        <v/>
      </c>
      <c r="K198" s="24"/>
      <c r="L198" s="25"/>
      <c r="M198" s="24"/>
      <c r="N198" s="24"/>
      <c r="O198" s="21"/>
      <c r="P198" s="12" t="str">
        <f aca="true">IF($B198="","",IF(AND($N198&lt;&gt;"",$N198&lt;TODAY()),"abgelaufen",IF(AND($L198="",$K198&lt;&gt;"",TODAY()-$K198&gt;730),"Keimtest fällig","")))</f>
        <v/>
      </c>
      <c r="Q198" s="21"/>
    </row>
    <row r="199" customFormat="false" ht="15" hidden="false" customHeight="false" outlineLevel="0" collapsed="false">
      <c r="A199" s="21"/>
      <c r="B199" s="21"/>
      <c r="C199" s="21"/>
      <c r="D199" s="21"/>
      <c r="E199" s="21"/>
      <c r="F199" s="21"/>
      <c r="G199" s="22"/>
      <c r="H199" s="21"/>
      <c r="I199" s="23"/>
      <c r="J199" s="18" t="str">
        <f aca="false">IF(OR($G199="",$H199=""),"",IF($H199="Korn",$G199,IF(OR($I199="",$I199=0),"",ROUND($G199/$I199*1000,0))))</f>
        <v/>
      </c>
      <c r="K199" s="24"/>
      <c r="L199" s="25"/>
      <c r="M199" s="24"/>
      <c r="N199" s="24"/>
      <c r="O199" s="21"/>
      <c r="P199" s="12" t="str">
        <f aca="true">IF($B199="","",IF(AND($N199&lt;&gt;"",$N199&lt;TODAY()),"abgelaufen",IF(AND($L199="",$K199&lt;&gt;"",TODAY()-$K199&gt;730),"Keimtest fällig","")))</f>
        <v/>
      </c>
      <c r="Q199" s="21"/>
    </row>
    <row r="200" customFormat="false" ht="15" hidden="false" customHeight="false" outlineLevel="0" collapsed="false">
      <c r="A200" s="21"/>
      <c r="B200" s="21"/>
      <c r="C200" s="21"/>
      <c r="D200" s="21"/>
      <c r="E200" s="21"/>
      <c r="F200" s="21"/>
      <c r="G200" s="22"/>
      <c r="H200" s="21"/>
      <c r="I200" s="23"/>
      <c r="J200" s="18" t="str">
        <f aca="false">IF(OR($G200="",$H200=""),"",IF($H200="Korn",$G200,IF(OR($I200="",$I200=0),"",ROUND($G200/$I200*1000,0))))</f>
        <v/>
      </c>
      <c r="K200" s="24"/>
      <c r="L200" s="25"/>
      <c r="M200" s="24"/>
      <c r="N200" s="24"/>
      <c r="O200" s="21"/>
      <c r="P200" s="12" t="str">
        <f aca="true">IF($B200="","",IF(AND($N200&lt;&gt;"",$N200&lt;TODAY()),"abgelaufen",IF(AND($L200="",$K200&lt;&gt;"",TODAY()-$K200&gt;730),"Keimtest fällig","")))</f>
        <v/>
      </c>
      <c r="Q200" s="21"/>
    </row>
    <row r="201" customFormat="false" ht="15" hidden="false" customHeight="false" outlineLevel="0" collapsed="false">
      <c r="A201" s="21"/>
      <c r="B201" s="21"/>
      <c r="C201" s="21"/>
      <c r="D201" s="21"/>
      <c r="E201" s="21"/>
      <c r="F201" s="21"/>
      <c r="G201" s="22"/>
      <c r="H201" s="21"/>
      <c r="I201" s="23"/>
      <c r="J201" s="18" t="str">
        <f aca="false">IF(OR($G201="",$H201=""),"",IF($H201="Korn",$G201,IF(OR($I201="",$I201=0),"",ROUND($G201/$I201*1000,0))))</f>
        <v/>
      </c>
      <c r="K201" s="24"/>
      <c r="L201" s="25"/>
      <c r="M201" s="24"/>
      <c r="N201" s="24"/>
      <c r="O201" s="21"/>
      <c r="P201" s="12" t="str">
        <f aca="true">IF($B201="","",IF(AND($N201&lt;&gt;"",$N201&lt;TODAY()),"abgelaufen",IF(AND($L201="",$K201&lt;&gt;"",TODAY()-$K201&gt;730),"Keimtest fällig","")))</f>
        <v/>
      </c>
      <c r="Q201" s="21"/>
    </row>
  </sheetData>
  <autoFilter ref="A1:Q201"/>
  <dataValidations count="2">
    <dataValidation allowBlank="true" errorStyle="stop" operator="between" showDropDown="false" showErrorMessage="false" showInputMessage="false" sqref="D2:D201" type="list">
      <formula1>"Öko,Umstellung,konventionell"</formula1>
      <formula2>0</formula2>
    </dataValidation>
    <dataValidation allowBlank="true" errorStyle="stop" operator="between" showDropDown="false" showErrorMessage="false" showInputMessage="false" sqref="H2:H201" type="list">
      <formula1>"Korn,g"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2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8"/>
    <col collapsed="false" customWidth="true" hidden="false" outlineLevel="0" max="3" min="3" style="0" width="14"/>
    <col collapsed="false" customWidth="true" hidden="false" outlineLevel="0" max="4" min="4" style="0" width="15"/>
    <col collapsed="false" customWidth="true" hidden="false" outlineLevel="0" max="5" min="5" style="0" width="12"/>
    <col collapsed="false" customWidth="true" hidden="false" outlineLevel="0" max="6" min="6" style="0" width="17"/>
    <col collapsed="false" customWidth="true" hidden="false" outlineLevel="0" max="8" min="7" style="0" width="13"/>
    <col collapsed="false" customWidth="true" hidden="false" outlineLevel="0" max="9" min="9" style="0" width="14"/>
    <col collapsed="false" customWidth="true" hidden="false" outlineLevel="0" max="10" min="10" style="0" width="16"/>
    <col collapsed="false" customWidth="true" hidden="false" outlineLevel="0" max="11" min="11" style="0" width="17"/>
    <col collapsed="false" customWidth="true" hidden="false" outlineLevel="0" max="12" min="12" style="0" width="12"/>
    <col collapsed="false" customWidth="true" hidden="false" outlineLevel="0" max="13" min="13" style="0" width="13"/>
    <col collapsed="false" customWidth="true" hidden="false" outlineLevel="0" max="14" min="14" style="0" width="20"/>
    <col collapsed="false" customWidth="true" hidden="false" outlineLevel="0" max="15" min="15" style="0" width="24"/>
  </cols>
  <sheetData>
    <row r="1" customFormat="false" ht="48" hidden="false" customHeight="true" outlineLevel="0" collapsed="false">
      <c r="A1" s="14" t="s">
        <v>67</v>
      </c>
      <c r="B1" s="14" t="s">
        <v>38</v>
      </c>
      <c r="C1" s="14" t="s">
        <v>53</v>
      </c>
      <c r="D1" s="14" t="s">
        <v>55</v>
      </c>
      <c r="E1" s="14" t="s">
        <v>85</v>
      </c>
      <c r="F1" s="14" t="s">
        <v>86</v>
      </c>
      <c r="G1" s="14" t="s">
        <v>59</v>
      </c>
      <c r="H1" s="14" t="s">
        <v>61</v>
      </c>
      <c r="I1" s="14" t="s">
        <v>44</v>
      </c>
      <c r="J1" s="14" t="s">
        <v>46</v>
      </c>
      <c r="K1" s="14" t="s">
        <v>63</v>
      </c>
      <c r="L1" s="14" t="s">
        <v>65</v>
      </c>
      <c r="M1" s="14" t="s">
        <v>87</v>
      </c>
      <c r="N1" s="14" t="s">
        <v>88</v>
      </c>
      <c r="O1" s="14" t="s">
        <v>77</v>
      </c>
    </row>
    <row r="2" customFormat="false" ht="15" hidden="false" customHeight="false" outlineLevel="0" collapsed="false">
      <c r="A2" s="15" t="n">
        <v>1</v>
      </c>
      <c r="B2" s="15" t="s">
        <v>78</v>
      </c>
      <c r="C2" s="15" t="s">
        <v>89</v>
      </c>
      <c r="D2" s="20" t="n">
        <v>1200</v>
      </c>
      <c r="E2" s="26"/>
      <c r="F2" s="25"/>
      <c r="G2" s="20" t="n">
        <v>20</v>
      </c>
      <c r="H2" s="18" t="n">
        <f aca="false">IF($G2="","",IF($C2="Beetmeter",IF(OR($E2="",$F2=""),"",ROUNDUP($E2*$F2*(1+$G2/100),0)),IF($D2="","",ROUNDUP($D2*(1+$G2/100),0))))</f>
        <v>1440</v>
      </c>
      <c r="I2" s="18" t="n">
        <f aca="false">IF($B2="","",IFERROR(INDEX(Saatgut!$J$2:$J$201,MATCH($B2,Saatgut!$B$2:$B$201,0)),""))</f>
        <v>17857</v>
      </c>
      <c r="J2" s="18" t="n">
        <f aca="false">IF($B2="","",IFERROR(INDEX(Saatgut!$L$2:$L$201,MATCH($B2,Saatgut!$B$2:$B$201,0)),""))</f>
        <v>85</v>
      </c>
      <c r="K2" s="18" t="n">
        <f aca="false">IF(OR($B2="",$I2=""),"",ROUND($I2*IF($J2="",1,$J2/100),0))</f>
        <v>15178</v>
      </c>
      <c r="L2" s="18" t="n">
        <f aca="false">IF(OR($H2="",$K2=""),"",MAX(0,$H2-$K2))</f>
        <v>0</v>
      </c>
      <c r="M2" s="12" t="str">
        <f aca="false">IF($L2="","",IF($L2&gt;0,"bestellen","reicht"))</f>
        <v>reicht</v>
      </c>
      <c r="N2" s="15"/>
      <c r="O2" s="15"/>
    </row>
    <row r="3" customFormat="false" ht="15" hidden="false" customHeight="false" outlineLevel="0" collapsed="false">
      <c r="A3" s="21"/>
      <c r="B3" s="21"/>
      <c r="C3" s="21"/>
      <c r="D3" s="25"/>
      <c r="E3" s="26"/>
      <c r="F3" s="25"/>
      <c r="G3" s="25"/>
      <c r="H3" s="18" t="str">
        <f aca="false">IF($G3="","",IF($C3="Beetmeter",IF(OR($E3="",$F3=""),"",ROUNDUP($E3*$F3*(1+$G3/100),0)),IF($D3="","",ROUNDUP($D3*(1+$G3/100),0))))</f>
        <v/>
      </c>
      <c r="I3" s="18" t="str">
        <f aca="false">IF($B3="","",IFERROR(INDEX(Saatgut!$J$2:$J$201,MATCH($B3,Saatgut!$B$2:$B$201,0)),""))</f>
        <v/>
      </c>
      <c r="J3" s="18" t="str">
        <f aca="false">IF($B3="","",IFERROR(INDEX(Saatgut!$L$2:$L$201,MATCH($B3,Saatgut!$B$2:$B$201,0)),""))</f>
        <v/>
      </c>
      <c r="K3" s="18" t="str">
        <f aca="false">IF(OR($B3="",$I3=""),"",ROUND($I3*IF($J3="",1,$J3/100),0))</f>
        <v/>
      </c>
      <c r="L3" s="18" t="str">
        <f aca="false">IF(OR($H3="",$K3=""),"",MAX(0,$H3-$K3))</f>
        <v/>
      </c>
      <c r="M3" s="12" t="str">
        <f aca="false">IF($L3="","",IF($L3&gt;0,"bestellen","reicht"))</f>
        <v/>
      </c>
      <c r="N3" s="21"/>
      <c r="O3" s="21"/>
    </row>
    <row r="4" customFormat="false" ht="15" hidden="false" customHeight="false" outlineLevel="0" collapsed="false">
      <c r="A4" s="21"/>
      <c r="B4" s="21"/>
      <c r="C4" s="21"/>
      <c r="D4" s="25"/>
      <c r="E4" s="26"/>
      <c r="F4" s="25"/>
      <c r="G4" s="25"/>
      <c r="H4" s="18" t="str">
        <f aca="false">IF($G4="","",IF($C4="Beetmeter",IF(OR($E4="",$F4=""),"",ROUNDUP($E4*$F4*(1+$G4/100),0)),IF($D4="","",ROUNDUP($D4*(1+$G4/100),0))))</f>
        <v/>
      </c>
      <c r="I4" s="18" t="str">
        <f aca="false">IF($B4="","",IFERROR(INDEX(Saatgut!$J$2:$J$201,MATCH($B4,Saatgut!$B$2:$B$201,0)),""))</f>
        <v/>
      </c>
      <c r="J4" s="18" t="str">
        <f aca="false">IF($B4="","",IFERROR(INDEX(Saatgut!$L$2:$L$201,MATCH($B4,Saatgut!$B$2:$B$201,0)),""))</f>
        <v/>
      </c>
      <c r="K4" s="18" t="str">
        <f aca="false">IF(OR($B4="",$I4=""),"",ROUND($I4*IF($J4="",1,$J4/100),0))</f>
        <v/>
      </c>
      <c r="L4" s="18" t="str">
        <f aca="false">IF(OR($H4="",$K4=""),"",MAX(0,$H4-$K4))</f>
        <v/>
      </c>
      <c r="M4" s="12" t="str">
        <f aca="false">IF($L4="","",IF($L4&gt;0,"bestellen","reicht"))</f>
        <v/>
      </c>
      <c r="N4" s="21"/>
      <c r="O4" s="21"/>
    </row>
    <row r="5" customFormat="false" ht="15" hidden="false" customHeight="false" outlineLevel="0" collapsed="false">
      <c r="A5" s="21"/>
      <c r="B5" s="21"/>
      <c r="C5" s="21"/>
      <c r="D5" s="25"/>
      <c r="E5" s="26"/>
      <c r="F5" s="25"/>
      <c r="G5" s="25"/>
      <c r="H5" s="18" t="str">
        <f aca="false">IF($G5="","",IF($C5="Beetmeter",IF(OR($E5="",$F5=""),"",ROUNDUP($E5*$F5*(1+$G5/100),0)),IF($D5="","",ROUNDUP($D5*(1+$G5/100),0))))</f>
        <v/>
      </c>
      <c r="I5" s="18" t="str">
        <f aca="false">IF($B5="","",IFERROR(INDEX(Saatgut!$J$2:$J$201,MATCH($B5,Saatgut!$B$2:$B$201,0)),""))</f>
        <v/>
      </c>
      <c r="J5" s="18" t="str">
        <f aca="false">IF($B5="","",IFERROR(INDEX(Saatgut!$L$2:$L$201,MATCH($B5,Saatgut!$B$2:$B$201,0)),""))</f>
        <v/>
      </c>
      <c r="K5" s="18" t="str">
        <f aca="false">IF(OR($B5="",$I5=""),"",ROUND($I5*IF($J5="",1,$J5/100),0))</f>
        <v/>
      </c>
      <c r="L5" s="18" t="str">
        <f aca="false">IF(OR($H5="",$K5=""),"",MAX(0,$H5-$K5))</f>
        <v/>
      </c>
      <c r="M5" s="12" t="str">
        <f aca="false">IF($L5="","",IF($L5&gt;0,"bestellen","reicht"))</f>
        <v/>
      </c>
      <c r="N5" s="21"/>
      <c r="O5" s="21"/>
    </row>
    <row r="6" customFormat="false" ht="15" hidden="false" customHeight="false" outlineLevel="0" collapsed="false">
      <c r="A6" s="21"/>
      <c r="B6" s="21"/>
      <c r="C6" s="21"/>
      <c r="D6" s="25"/>
      <c r="E6" s="26"/>
      <c r="F6" s="25"/>
      <c r="G6" s="25"/>
      <c r="H6" s="18" t="str">
        <f aca="false">IF($G6="","",IF($C6="Beetmeter",IF(OR($E6="",$F6=""),"",ROUNDUP($E6*$F6*(1+$G6/100),0)),IF($D6="","",ROUNDUP($D6*(1+$G6/100),0))))</f>
        <v/>
      </c>
      <c r="I6" s="18" t="str">
        <f aca="false">IF($B6="","",IFERROR(INDEX(Saatgut!$J$2:$J$201,MATCH($B6,Saatgut!$B$2:$B$201,0)),""))</f>
        <v/>
      </c>
      <c r="J6" s="18" t="str">
        <f aca="false">IF($B6="","",IFERROR(INDEX(Saatgut!$L$2:$L$201,MATCH($B6,Saatgut!$B$2:$B$201,0)),""))</f>
        <v/>
      </c>
      <c r="K6" s="18" t="str">
        <f aca="false">IF(OR($B6="",$I6=""),"",ROUND($I6*IF($J6="",1,$J6/100),0))</f>
        <v/>
      </c>
      <c r="L6" s="18" t="str">
        <f aca="false">IF(OR($H6="",$K6=""),"",MAX(0,$H6-$K6))</f>
        <v/>
      </c>
      <c r="M6" s="12" t="str">
        <f aca="false">IF($L6="","",IF($L6&gt;0,"bestellen","reicht"))</f>
        <v/>
      </c>
      <c r="N6" s="21"/>
      <c r="O6" s="21"/>
    </row>
    <row r="7" customFormat="false" ht="15" hidden="false" customHeight="false" outlineLevel="0" collapsed="false">
      <c r="A7" s="21"/>
      <c r="B7" s="21"/>
      <c r="C7" s="21"/>
      <c r="D7" s="25"/>
      <c r="E7" s="26"/>
      <c r="F7" s="25"/>
      <c r="G7" s="25"/>
      <c r="H7" s="18" t="str">
        <f aca="false">IF($G7="","",IF($C7="Beetmeter",IF(OR($E7="",$F7=""),"",ROUNDUP($E7*$F7*(1+$G7/100),0)),IF($D7="","",ROUNDUP($D7*(1+$G7/100),0))))</f>
        <v/>
      </c>
      <c r="I7" s="18" t="str">
        <f aca="false">IF($B7="","",IFERROR(INDEX(Saatgut!$J$2:$J$201,MATCH($B7,Saatgut!$B$2:$B$201,0)),""))</f>
        <v/>
      </c>
      <c r="J7" s="18" t="str">
        <f aca="false">IF($B7="","",IFERROR(INDEX(Saatgut!$L$2:$L$201,MATCH($B7,Saatgut!$B$2:$B$201,0)),""))</f>
        <v/>
      </c>
      <c r="K7" s="18" t="str">
        <f aca="false">IF(OR($B7="",$I7=""),"",ROUND($I7*IF($J7="",1,$J7/100),0))</f>
        <v/>
      </c>
      <c r="L7" s="18" t="str">
        <f aca="false">IF(OR($H7="",$K7=""),"",MAX(0,$H7-$K7))</f>
        <v/>
      </c>
      <c r="M7" s="12" t="str">
        <f aca="false">IF($L7="","",IF($L7&gt;0,"bestellen","reicht"))</f>
        <v/>
      </c>
      <c r="N7" s="21"/>
      <c r="O7" s="21"/>
    </row>
    <row r="8" customFormat="false" ht="15" hidden="false" customHeight="false" outlineLevel="0" collapsed="false">
      <c r="A8" s="21"/>
      <c r="B8" s="21"/>
      <c r="C8" s="21"/>
      <c r="D8" s="25"/>
      <c r="E8" s="26"/>
      <c r="F8" s="25"/>
      <c r="G8" s="25"/>
      <c r="H8" s="18" t="str">
        <f aca="false">IF($G8="","",IF($C8="Beetmeter",IF(OR($E8="",$F8=""),"",ROUNDUP($E8*$F8*(1+$G8/100),0)),IF($D8="","",ROUNDUP($D8*(1+$G8/100),0))))</f>
        <v/>
      </c>
      <c r="I8" s="18" t="str">
        <f aca="false">IF($B8="","",IFERROR(INDEX(Saatgut!$J$2:$J$201,MATCH($B8,Saatgut!$B$2:$B$201,0)),""))</f>
        <v/>
      </c>
      <c r="J8" s="18" t="str">
        <f aca="false">IF($B8="","",IFERROR(INDEX(Saatgut!$L$2:$L$201,MATCH($B8,Saatgut!$B$2:$B$201,0)),""))</f>
        <v/>
      </c>
      <c r="K8" s="18" t="str">
        <f aca="false">IF(OR($B8="",$I8=""),"",ROUND($I8*IF($J8="",1,$J8/100),0))</f>
        <v/>
      </c>
      <c r="L8" s="18" t="str">
        <f aca="false">IF(OR($H8="",$K8=""),"",MAX(0,$H8-$K8))</f>
        <v/>
      </c>
      <c r="M8" s="12" t="str">
        <f aca="false">IF($L8="","",IF($L8&gt;0,"bestellen","reicht"))</f>
        <v/>
      </c>
      <c r="N8" s="21"/>
      <c r="O8" s="21"/>
    </row>
    <row r="9" customFormat="false" ht="15" hidden="false" customHeight="false" outlineLevel="0" collapsed="false">
      <c r="A9" s="21"/>
      <c r="B9" s="21"/>
      <c r="C9" s="21"/>
      <c r="D9" s="25"/>
      <c r="E9" s="26"/>
      <c r="F9" s="25"/>
      <c r="G9" s="25"/>
      <c r="H9" s="18" t="str">
        <f aca="false">IF($G9="","",IF($C9="Beetmeter",IF(OR($E9="",$F9=""),"",ROUNDUP($E9*$F9*(1+$G9/100),0)),IF($D9="","",ROUNDUP($D9*(1+$G9/100),0))))</f>
        <v/>
      </c>
      <c r="I9" s="18" t="str">
        <f aca="false">IF($B9="","",IFERROR(INDEX(Saatgut!$J$2:$J$201,MATCH($B9,Saatgut!$B$2:$B$201,0)),""))</f>
        <v/>
      </c>
      <c r="J9" s="18" t="str">
        <f aca="false">IF($B9="","",IFERROR(INDEX(Saatgut!$L$2:$L$201,MATCH($B9,Saatgut!$B$2:$B$201,0)),""))</f>
        <v/>
      </c>
      <c r="K9" s="18" t="str">
        <f aca="false">IF(OR($B9="",$I9=""),"",ROUND($I9*IF($J9="",1,$J9/100),0))</f>
        <v/>
      </c>
      <c r="L9" s="18" t="str">
        <f aca="false">IF(OR($H9="",$K9=""),"",MAX(0,$H9-$K9))</f>
        <v/>
      </c>
      <c r="M9" s="12" t="str">
        <f aca="false">IF($L9="","",IF($L9&gt;0,"bestellen","reicht"))</f>
        <v/>
      </c>
      <c r="N9" s="21"/>
      <c r="O9" s="21"/>
    </row>
    <row r="10" customFormat="false" ht="15" hidden="false" customHeight="false" outlineLevel="0" collapsed="false">
      <c r="A10" s="21"/>
      <c r="B10" s="21"/>
      <c r="C10" s="21"/>
      <c r="D10" s="25"/>
      <c r="E10" s="26"/>
      <c r="F10" s="25"/>
      <c r="G10" s="25"/>
      <c r="H10" s="18" t="str">
        <f aca="false">IF($G10="","",IF($C10="Beetmeter",IF(OR($E10="",$F10=""),"",ROUNDUP($E10*$F10*(1+$G10/100),0)),IF($D10="","",ROUNDUP($D10*(1+$G10/100),0))))</f>
        <v/>
      </c>
      <c r="I10" s="18" t="str">
        <f aca="false">IF($B10="","",IFERROR(INDEX(Saatgut!$J$2:$J$201,MATCH($B10,Saatgut!$B$2:$B$201,0)),""))</f>
        <v/>
      </c>
      <c r="J10" s="18" t="str">
        <f aca="false">IF($B10="","",IFERROR(INDEX(Saatgut!$L$2:$L$201,MATCH($B10,Saatgut!$B$2:$B$201,0)),""))</f>
        <v/>
      </c>
      <c r="K10" s="18" t="str">
        <f aca="false">IF(OR($B10="",$I10=""),"",ROUND($I10*IF($J10="",1,$J10/100),0))</f>
        <v/>
      </c>
      <c r="L10" s="18" t="str">
        <f aca="false">IF(OR($H10="",$K10=""),"",MAX(0,$H10-$K10))</f>
        <v/>
      </c>
      <c r="M10" s="12" t="str">
        <f aca="false">IF($L10="","",IF($L10&gt;0,"bestellen","reicht"))</f>
        <v/>
      </c>
      <c r="N10" s="21"/>
      <c r="O10" s="21"/>
    </row>
    <row r="11" customFormat="false" ht="15" hidden="false" customHeight="false" outlineLevel="0" collapsed="false">
      <c r="A11" s="21"/>
      <c r="B11" s="21"/>
      <c r="C11" s="21"/>
      <c r="D11" s="25"/>
      <c r="E11" s="26"/>
      <c r="F11" s="25"/>
      <c r="G11" s="25"/>
      <c r="H11" s="18" t="str">
        <f aca="false">IF($G11="","",IF($C11="Beetmeter",IF(OR($E11="",$F11=""),"",ROUNDUP($E11*$F11*(1+$G11/100),0)),IF($D11="","",ROUNDUP($D11*(1+$G11/100),0))))</f>
        <v/>
      </c>
      <c r="I11" s="18" t="str">
        <f aca="false">IF($B11="","",IFERROR(INDEX(Saatgut!$J$2:$J$201,MATCH($B11,Saatgut!$B$2:$B$201,0)),""))</f>
        <v/>
      </c>
      <c r="J11" s="18" t="str">
        <f aca="false">IF($B11="","",IFERROR(INDEX(Saatgut!$L$2:$L$201,MATCH($B11,Saatgut!$B$2:$B$201,0)),""))</f>
        <v/>
      </c>
      <c r="K11" s="18" t="str">
        <f aca="false">IF(OR($B11="",$I11=""),"",ROUND($I11*IF($J11="",1,$J11/100),0))</f>
        <v/>
      </c>
      <c r="L11" s="18" t="str">
        <f aca="false">IF(OR($H11="",$K11=""),"",MAX(0,$H11-$K11))</f>
        <v/>
      </c>
      <c r="M11" s="12" t="str">
        <f aca="false">IF($L11="","",IF($L11&gt;0,"bestellen","reicht"))</f>
        <v/>
      </c>
      <c r="N11" s="21"/>
      <c r="O11" s="21"/>
    </row>
    <row r="12" customFormat="false" ht="15" hidden="false" customHeight="false" outlineLevel="0" collapsed="false">
      <c r="A12" s="21"/>
      <c r="B12" s="21"/>
      <c r="C12" s="21"/>
      <c r="D12" s="25"/>
      <c r="E12" s="26"/>
      <c r="F12" s="25"/>
      <c r="G12" s="25"/>
      <c r="H12" s="18" t="str">
        <f aca="false">IF($G12="","",IF($C12="Beetmeter",IF(OR($E12="",$F12=""),"",ROUNDUP($E12*$F12*(1+$G12/100),0)),IF($D12="","",ROUNDUP($D12*(1+$G12/100),0))))</f>
        <v/>
      </c>
      <c r="I12" s="18" t="str">
        <f aca="false">IF($B12="","",IFERROR(INDEX(Saatgut!$J$2:$J$201,MATCH($B12,Saatgut!$B$2:$B$201,0)),""))</f>
        <v/>
      </c>
      <c r="J12" s="18" t="str">
        <f aca="false">IF($B12="","",IFERROR(INDEX(Saatgut!$L$2:$L$201,MATCH($B12,Saatgut!$B$2:$B$201,0)),""))</f>
        <v/>
      </c>
      <c r="K12" s="18" t="str">
        <f aca="false">IF(OR($B12="",$I12=""),"",ROUND($I12*IF($J12="",1,$J12/100),0))</f>
        <v/>
      </c>
      <c r="L12" s="18" t="str">
        <f aca="false">IF(OR($H12="",$K12=""),"",MAX(0,$H12-$K12))</f>
        <v/>
      </c>
      <c r="M12" s="12" t="str">
        <f aca="false">IF($L12="","",IF($L12&gt;0,"bestellen","reicht"))</f>
        <v/>
      </c>
      <c r="N12" s="21"/>
      <c r="O12" s="21"/>
    </row>
    <row r="13" customFormat="false" ht="15" hidden="false" customHeight="false" outlineLevel="0" collapsed="false">
      <c r="A13" s="21"/>
      <c r="B13" s="21"/>
      <c r="C13" s="21"/>
      <c r="D13" s="25"/>
      <c r="E13" s="26"/>
      <c r="F13" s="25"/>
      <c r="G13" s="25"/>
      <c r="H13" s="18" t="str">
        <f aca="false">IF($G13="","",IF($C13="Beetmeter",IF(OR($E13="",$F13=""),"",ROUNDUP($E13*$F13*(1+$G13/100),0)),IF($D13="","",ROUNDUP($D13*(1+$G13/100),0))))</f>
        <v/>
      </c>
      <c r="I13" s="18" t="str">
        <f aca="false">IF($B13="","",IFERROR(INDEX(Saatgut!$J$2:$J$201,MATCH($B13,Saatgut!$B$2:$B$201,0)),""))</f>
        <v/>
      </c>
      <c r="J13" s="18" t="str">
        <f aca="false">IF($B13="","",IFERROR(INDEX(Saatgut!$L$2:$L$201,MATCH($B13,Saatgut!$B$2:$B$201,0)),""))</f>
        <v/>
      </c>
      <c r="K13" s="18" t="str">
        <f aca="false">IF(OR($B13="",$I13=""),"",ROUND($I13*IF($J13="",1,$J13/100),0))</f>
        <v/>
      </c>
      <c r="L13" s="18" t="str">
        <f aca="false">IF(OR($H13="",$K13=""),"",MAX(0,$H13-$K13))</f>
        <v/>
      </c>
      <c r="M13" s="12" t="str">
        <f aca="false">IF($L13="","",IF($L13&gt;0,"bestellen","reicht"))</f>
        <v/>
      </c>
      <c r="N13" s="21"/>
      <c r="O13" s="21"/>
    </row>
    <row r="14" customFormat="false" ht="15" hidden="false" customHeight="false" outlineLevel="0" collapsed="false">
      <c r="A14" s="21"/>
      <c r="B14" s="21"/>
      <c r="C14" s="21"/>
      <c r="D14" s="25"/>
      <c r="E14" s="26"/>
      <c r="F14" s="25"/>
      <c r="G14" s="25"/>
      <c r="H14" s="18" t="str">
        <f aca="false">IF($G14="","",IF($C14="Beetmeter",IF(OR($E14="",$F14=""),"",ROUNDUP($E14*$F14*(1+$G14/100),0)),IF($D14="","",ROUNDUP($D14*(1+$G14/100),0))))</f>
        <v/>
      </c>
      <c r="I14" s="18" t="str">
        <f aca="false">IF($B14="","",IFERROR(INDEX(Saatgut!$J$2:$J$201,MATCH($B14,Saatgut!$B$2:$B$201,0)),""))</f>
        <v/>
      </c>
      <c r="J14" s="18" t="str">
        <f aca="false">IF($B14="","",IFERROR(INDEX(Saatgut!$L$2:$L$201,MATCH($B14,Saatgut!$B$2:$B$201,0)),""))</f>
        <v/>
      </c>
      <c r="K14" s="18" t="str">
        <f aca="false">IF(OR($B14="",$I14=""),"",ROUND($I14*IF($J14="",1,$J14/100),0))</f>
        <v/>
      </c>
      <c r="L14" s="18" t="str">
        <f aca="false">IF(OR($H14="",$K14=""),"",MAX(0,$H14-$K14))</f>
        <v/>
      </c>
      <c r="M14" s="12" t="str">
        <f aca="false">IF($L14="","",IF($L14&gt;0,"bestellen","reicht"))</f>
        <v/>
      </c>
      <c r="N14" s="21"/>
      <c r="O14" s="21"/>
    </row>
    <row r="15" customFormat="false" ht="15" hidden="false" customHeight="false" outlineLevel="0" collapsed="false">
      <c r="A15" s="21"/>
      <c r="B15" s="21"/>
      <c r="C15" s="21"/>
      <c r="D15" s="25"/>
      <c r="E15" s="26"/>
      <c r="F15" s="25"/>
      <c r="G15" s="25"/>
      <c r="H15" s="18" t="str">
        <f aca="false">IF($G15="","",IF($C15="Beetmeter",IF(OR($E15="",$F15=""),"",ROUNDUP($E15*$F15*(1+$G15/100),0)),IF($D15="","",ROUNDUP($D15*(1+$G15/100),0))))</f>
        <v/>
      </c>
      <c r="I15" s="18" t="str">
        <f aca="false">IF($B15="","",IFERROR(INDEX(Saatgut!$J$2:$J$201,MATCH($B15,Saatgut!$B$2:$B$201,0)),""))</f>
        <v/>
      </c>
      <c r="J15" s="18" t="str">
        <f aca="false">IF($B15="","",IFERROR(INDEX(Saatgut!$L$2:$L$201,MATCH($B15,Saatgut!$B$2:$B$201,0)),""))</f>
        <v/>
      </c>
      <c r="K15" s="18" t="str">
        <f aca="false">IF(OR($B15="",$I15=""),"",ROUND($I15*IF($J15="",1,$J15/100),0))</f>
        <v/>
      </c>
      <c r="L15" s="18" t="str">
        <f aca="false">IF(OR($H15="",$K15=""),"",MAX(0,$H15-$K15))</f>
        <v/>
      </c>
      <c r="M15" s="12" t="str">
        <f aca="false">IF($L15="","",IF($L15&gt;0,"bestellen","reicht"))</f>
        <v/>
      </c>
      <c r="N15" s="21"/>
      <c r="O15" s="21"/>
    </row>
    <row r="16" customFormat="false" ht="15" hidden="false" customHeight="false" outlineLevel="0" collapsed="false">
      <c r="A16" s="21"/>
      <c r="B16" s="21"/>
      <c r="C16" s="21"/>
      <c r="D16" s="25"/>
      <c r="E16" s="26"/>
      <c r="F16" s="25"/>
      <c r="G16" s="25"/>
      <c r="H16" s="18" t="str">
        <f aca="false">IF($G16="","",IF($C16="Beetmeter",IF(OR($E16="",$F16=""),"",ROUNDUP($E16*$F16*(1+$G16/100),0)),IF($D16="","",ROUNDUP($D16*(1+$G16/100),0))))</f>
        <v/>
      </c>
      <c r="I16" s="18" t="str">
        <f aca="false">IF($B16="","",IFERROR(INDEX(Saatgut!$J$2:$J$201,MATCH($B16,Saatgut!$B$2:$B$201,0)),""))</f>
        <v/>
      </c>
      <c r="J16" s="18" t="str">
        <f aca="false">IF($B16="","",IFERROR(INDEX(Saatgut!$L$2:$L$201,MATCH($B16,Saatgut!$B$2:$B$201,0)),""))</f>
        <v/>
      </c>
      <c r="K16" s="18" t="str">
        <f aca="false">IF(OR($B16="",$I16=""),"",ROUND($I16*IF($J16="",1,$J16/100),0))</f>
        <v/>
      </c>
      <c r="L16" s="18" t="str">
        <f aca="false">IF(OR($H16="",$K16=""),"",MAX(0,$H16-$K16))</f>
        <v/>
      </c>
      <c r="M16" s="12" t="str">
        <f aca="false">IF($L16="","",IF($L16&gt;0,"bestellen","reicht"))</f>
        <v/>
      </c>
      <c r="N16" s="21"/>
      <c r="O16" s="21"/>
    </row>
    <row r="17" customFormat="false" ht="15" hidden="false" customHeight="false" outlineLevel="0" collapsed="false">
      <c r="A17" s="21"/>
      <c r="B17" s="21"/>
      <c r="C17" s="21"/>
      <c r="D17" s="25"/>
      <c r="E17" s="26"/>
      <c r="F17" s="25"/>
      <c r="G17" s="25"/>
      <c r="H17" s="18" t="str">
        <f aca="false">IF($G17="","",IF($C17="Beetmeter",IF(OR($E17="",$F17=""),"",ROUNDUP($E17*$F17*(1+$G17/100),0)),IF($D17="","",ROUNDUP($D17*(1+$G17/100),0))))</f>
        <v/>
      </c>
      <c r="I17" s="18" t="str">
        <f aca="false">IF($B17="","",IFERROR(INDEX(Saatgut!$J$2:$J$201,MATCH($B17,Saatgut!$B$2:$B$201,0)),""))</f>
        <v/>
      </c>
      <c r="J17" s="18" t="str">
        <f aca="false">IF($B17="","",IFERROR(INDEX(Saatgut!$L$2:$L$201,MATCH($B17,Saatgut!$B$2:$B$201,0)),""))</f>
        <v/>
      </c>
      <c r="K17" s="18" t="str">
        <f aca="false">IF(OR($B17="",$I17=""),"",ROUND($I17*IF($J17="",1,$J17/100),0))</f>
        <v/>
      </c>
      <c r="L17" s="18" t="str">
        <f aca="false">IF(OR($H17="",$K17=""),"",MAX(0,$H17-$K17))</f>
        <v/>
      </c>
      <c r="M17" s="12" t="str">
        <f aca="false">IF($L17="","",IF($L17&gt;0,"bestellen","reicht"))</f>
        <v/>
      </c>
      <c r="N17" s="21"/>
      <c r="O17" s="21"/>
    </row>
    <row r="18" customFormat="false" ht="15" hidden="false" customHeight="false" outlineLevel="0" collapsed="false">
      <c r="A18" s="21"/>
      <c r="B18" s="21"/>
      <c r="C18" s="21"/>
      <c r="D18" s="25"/>
      <c r="E18" s="26"/>
      <c r="F18" s="25"/>
      <c r="G18" s="25"/>
      <c r="H18" s="18" t="str">
        <f aca="false">IF($G18="","",IF($C18="Beetmeter",IF(OR($E18="",$F18=""),"",ROUNDUP($E18*$F18*(1+$G18/100),0)),IF($D18="","",ROUNDUP($D18*(1+$G18/100),0))))</f>
        <v/>
      </c>
      <c r="I18" s="18" t="str">
        <f aca="false">IF($B18="","",IFERROR(INDEX(Saatgut!$J$2:$J$201,MATCH($B18,Saatgut!$B$2:$B$201,0)),""))</f>
        <v/>
      </c>
      <c r="J18" s="18" t="str">
        <f aca="false">IF($B18="","",IFERROR(INDEX(Saatgut!$L$2:$L$201,MATCH($B18,Saatgut!$B$2:$B$201,0)),""))</f>
        <v/>
      </c>
      <c r="K18" s="18" t="str">
        <f aca="false">IF(OR($B18="",$I18=""),"",ROUND($I18*IF($J18="",1,$J18/100),0))</f>
        <v/>
      </c>
      <c r="L18" s="18" t="str">
        <f aca="false">IF(OR($H18="",$K18=""),"",MAX(0,$H18-$K18))</f>
        <v/>
      </c>
      <c r="M18" s="12" t="str">
        <f aca="false">IF($L18="","",IF($L18&gt;0,"bestellen","reicht"))</f>
        <v/>
      </c>
      <c r="N18" s="21"/>
      <c r="O18" s="21"/>
    </row>
    <row r="19" customFormat="false" ht="15" hidden="false" customHeight="false" outlineLevel="0" collapsed="false">
      <c r="A19" s="21"/>
      <c r="B19" s="21"/>
      <c r="C19" s="21"/>
      <c r="D19" s="25"/>
      <c r="E19" s="26"/>
      <c r="F19" s="25"/>
      <c r="G19" s="25"/>
      <c r="H19" s="18" t="str">
        <f aca="false">IF($G19="","",IF($C19="Beetmeter",IF(OR($E19="",$F19=""),"",ROUNDUP($E19*$F19*(1+$G19/100),0)),IF($D19="","",ROUNDUP($D19*(1+$G19/100),0))))</f>
        <v/>
      </c>
      <c r="I19" s="18" t="str">
        <f aca="false">IF($B19="","",IFERROR(INDEX(Saatgut!$J$2:$J$201,MATCH($B19,Saatgut!$B$2:$B$201,0)),""))</f>
        <v/>
      </c>
      <c r="J19" s="18" t="str">
        <f aca="false">IF($B19="","",IFERROR(INDEX(Saatgut!$L$2:$L$201,MATCH($B19,Saatgut!$B$2:$B$201,0)),""))</f>
        <v/>
      </c>
      <c r="K19" s="18" t="str">
        <f aca="false">IF(OR($B19="",$I19=""),"",ROUND($I19*IF($J19="",1,$J19/100),0))</f>
        <v/>
      </c>
      <c r="L19" s="18" t="str">
        <f aca="false">IF(OR($H19="",$K19=""),"",MAX(0,$H19-$K19))</f>
        <v/>
      </c>
      <c r="M19" s="12" t="str">
        <f aca="false">IF($L19="","",IF($L19&gt;0,"bestellen","reicht"))</f>
        <v/>
      </c>
      <c r="N19" s="21"/>
      <c r="O19" s="21"/>
    </row>
    <row r="20" customFormat="false" ht="15" hidden="false" customHeight="false" outlineLevel="0" collapsed="false">
      <c r="A20" s="21"/>
      <c r="B20" s="21"/>
      <c r="C20" s="21"/>
      <c r="D20" s="25"/>
      <c r="E20" s="26"/>
      <c r="F20" s="25"/>
      <c r="G20" s="25"/>
      <c r="H20" s="18" t="str">
        <f aca="false">IF($G20="","",IF($C20="Beetmeter",IF(OR($E20="",$F20=""),"",ROUNDUP($E20*$F20*(1+$G20/100),0)),IF($D20="","",ROUNDUP($D20*(1+$G20/100),0))))</f>
        <v/>
      </c>
      <c r="I20" s="18" t="str">
        <f aca="false">IF($B20="","",IFERROR(INDEX(Saatgut!$J$2:$J$201,MATCH($B20,Saatgut!$B$2:$B$201,0)),""))</f>
        <v/>
      </c>
      <c r="J20" s="18" t="str">
        <f aca="false">IF($B20="","",IFERROR(INDEX(Saatgut!$L$2:$L$201,MATCH($B20,Saatgut!$B$2:$B$201,0)),""))</f>
        <v/>
      </c>
      <c r="K20" s="18" t="str">
        <f aca="false">IF(OR($B20="",$I20=""),"",ROUND($I20*IF($J20="",1,$J20/100),0))</f>
        <v/>
      </c>
      <c r="L20" s="18" t="str">
        <f aca="false">IF(OR($H20="",$K20=""),"",MAX(0,$H20-$K20))</f>
        <v/>
      </c>
      <c r="M20" s="12" t="str">
        <f aca="false">IF($L20="","",IF($L20&gt;0,"bestellen","reicht"))</f>
        <v/>
      </c>
      <c r="N20" s="21"/>
      <c r="O20" s="21"/>
    </row>
    <row r="21" customFormat="false" ht="15" hidden="false" customHeight="false" outlineLevel="0" collapsed="false">
      <c r="A21" s="21"/>
      <c r="B21" s="21"/>
      <c r="C21" s="21"/>
      <c r="D21" s="25"/>
      <c r="E21" s="26"/>
      <c r="F21" s="25"/>
      <c r="G21" s="25"/>
      <c r="H21" s="18" t="str">
        <f aca="false">IF($G21="","",IF($C21="Beetmeter",IF(OR($E21="",$F21=""),"",ROUNDUP($E21*$F21*(1+$G21/100),0)),IF($D21="","",ROUNDUP($D21*(1+$G21/100),0))))</f>
        <v/>
      </c>
      <c r="I21" s="18" t="str">
        <f aca="false">IF($B21="","",IFERROR(INDEX(Saatgut!$J$2:$J$201,MATCH($B21,Saatgut!$B$2:$B$201,0)),""))</f>
        <v/>
      </c>
      <c r="J21" s="18" t="str">
        <f aca="false">IF($B21="","",IFERROR(INDEX(Saatgut!$L$2:$L$201,MATCH($B21,Saatgut!$B$2:$B$201,0)),""))</f>
        <v/>
      </c>
      <c r="K21" s="18" t="str">
        <f aca="false">IF(OR($B21="",$I21=""),"",ROUND($I21*IF($J21="",1,$J21/100),0))</f>
        <v/>
      </c>
      <c r="L21" s="18" t="str">
        <f aca="false">IF(OR($H21="",$K21=""),"",MAX(0,$H21-$K21))</f>
        <v/>
      </c>
      <c r="M21" s="12" t="str">
        <f aca="false">IF($L21="","",IF($L21&gt;0,"bestellen","reicht"))</f>
        <v/>
      </c>
      <c r="N21" s="21"/>
      <c r="O21" s="21"/>
    </row>
    <row r="22" customFormat="false" ht="15" hidden="false" customHeight="false" outlineLevel="0" collapsed="false">
      <c r="A22" s="21"/>
      <c r="B22" s="21"/>
      <c r="C22" s="21"/>
      <c r="D22" s="25"/>
      <c r="E22" s="26"/>
      <c r="F22" s="25"/>
      <c r="G22" s="25"/>
      <c r="H22" s="18" t="str">
        <f aca="false">IF($G22="","",IF($C22="Beetmeter",IF(OR($E22="",$F22=""),"",ROUNDUP($E22*$F22*(1+$G22/100),0)),IF($D22="","",ROUNDUP($D22*(1+$G22/100),0))))</f>
        <v/>
      </c>
      <c r="I22" s="18" t="str">
        <f aca="false">IF($B22="","",IFERROR(INDEX(Saatgut!$J$2:$J$201,MATCH($B22,Saatgut!$B$2:$B$201,0)),""))</f>
        <v/>
      </c>
      <c r="J22" s="18" t="str">
        <f aca="false">IF($B22="","",IFERROR(INDEX(Saatgut!$L$2:$L$201,MATCH($B22,Saatgut!$B$2:$B$201,0)),""))</f>
        <v/>
      </c>
      <c r="K22" s="18" t="str">
        <f aca="false">IF(OR($B22="",$I22=""),"",ROUND($I22*IF($J22="",1,$J22/100),0))</f>
        <v/>
      </c>
      <c r="L22" s="18" t="str">
        <f aca="false">IF(OR($H22="",$K22=""),"",MAX(0,$H22-$K22))</f>
        <v/>
      </c>
      <c r="M22" s="12" t="str">
        <f aca="false">IF($L22="","",IF($L22&gt;0,"bestellen","reicht"))</f>
        <v/>
      </c>
      <c r="N22" s="21"/>
      <c r="O22" s="21"/>
    </row>
    <row r="23" customFormat="false" ht="15" hidden="false" customHeight="false" outlineLevel="0" collapsed="false">
      <c r="A23" s="21"/>
      <c r="B23" s="21"/>
      <c r="C23" s="21"/>
      <c r="D23" s="25"/>
      <c r="E23" s="26"/>
      <c r="F23" s="25"/>
      <c r="G23" s="25"/>
      <c r="H23" s="18" t="str">
        <f aca="false">IF($G23="","",IF($C23="Beetmeter",IF(OR($E23="",$F23=""),"",ROUNDUP($E23*$F23*(1+$G23/100),0)),IF($D23="","",ROUNDUP($D23*(1+$G23/100),0))))</f>
        <v/>
      </c>
      <c r="I23" s="18" t="str">
        <f aca="false">IF($B23="","",IFERROR(INDEX(Saatgut!$J$2:$J$201,MATCH($B23,Saatgut!$B$2:$B$201,0)),""))</f>
        <v/>
      </c>
      <c r="J23" s="18" t="str">
        <f aca="false">IF($B23="","",IFERROR(INDEX(Saatgut!$L$2:$L$201,MATCH($B23,Saatgut!$B$2:$B$201,0)),""))</f>
        <v/>
      </c>
      <c r="K23" s="18" t="str">
        <f aca="false">IF(OR($B23="",$I23=""),"",ROUND($I23*IF($J23="",1,$J23/100),0))</f>
        <v/>
      </c>
      <c r="L23" s="18" t="str">
        <f aca="false">IF(OR($H23="",$K23=""),"",MAX(0,$H23-$K23))</f>
        <v/>
      </c>
      <c r="M23" s="12" t="str">
        <f aca="false">IF($L23="","",IF($L23&gt;0,"bestellen","reicht"))</f>
        <v/>
      </c>
      <c r="N23" s="21"/>
      <c r="O23" s="21"/>
    </row>
    <row r="24" customFormat="false" ht="15" hidden="false" customHeight="false" outlineLevel="0" collapsed="false">
      <c r="A24" s="21"/>
      <c r="B24" s="21"/>
      <c r="C24" s="21"/>
      <c r="D24" s="25"/>
      <c r="E24" s="26"/>
      <c r="F24" s="25"/>
      <c r="G24" s="25"/>
      <c r="H24" s="18" t="str">
        <f aca="false">IF($G24="","",IF($C24="Beetmeter",IF(OR($E24="",$F24=""),"",ROUNDUP($E24*$F24*(1+$G24/100),0)),IF($D24="","",ROUNDUP($D24*(1+$G24/100),0))))</f>
        <v/>
      </c>
      <c r="I24" s="18" t="str">
        <f aca="false">IF($B24="","",IFERROR(INDEX(Saatgut!$J$2:$J$201,MATCH($B24,Saatgut!$B$2:$B$201,0)),""))</f>
        <v/>
      </c>
      <c r="J24" s="18" t="str">
        <f aca="false">IF($B24="","",IFERROR(INDEX(Saatgut!$L$2:$L$201,MATCH($B24,Saatgut!$B$2:$B$201,0)),""))</f>
        <v/>
      </c>
      <c r="K24" s="18" t="str">
        <f aca="false">IF(OR($B24="",$I24=""),"",ROUND($I24*IF($J24="",1,$J24/100),0))</f>
        <v/>
      </c>
      <c r="L24" s="18" t="str">
        <f aca="false">IF(OR($H24="",$K24=""),"",MAX(0,$H24-$K24))</f>
        <v/>
      </c>
      <c r="M24" s="12" t="str">
        <f aca="false">IF($L24="","",IF($L24&gt;0,"bestellen","reicht"))</f>
        <v/>
      </c>
      <c r="N24" s="21"/>
      <c r="O24" s="21"/>
    </row>
    <row r="25" customFormat="false" ht="15" hidden="false" customHeight="false" outlineLevel="0" collapsed="false">
      <c r="A25" s="21"/>
      <c r="B25" s="21"/>
      <c r="C25" s="21"/>
      <c r="D25" s="25"/>
      <c r="E25" s="26"/>
      <c r="F25" s="25"/>
      <c r="G25" s="25"/>
      <c r="H25" s="18" t="str">
        <f aca="false">IF($G25="","",IF($C25="Beetmeter",IF(OR($E25="",$F25=""),"",ROUNDUP($E25*$F25*(1+$G25/100),0)),IF($D25="","",ROUNDUP($D25*(1+$G25/100),0))))</f>
        <v/>
      </c>
      <c r="I25" s="18" t="str">
        <f aca="false">IF($B25="","",IFERROR(INDEX(Saatgut!$J$2:$J$201,MATCH($B25,Saatgut!$B$2:$B$201,0)),""))</f>
        <v/>
      </c>
      <c r="J25" s="18" t="str">
        <f aca="false">IF($B25="","",IFERROR(INDEX(Saatgut!$L$2:$L$201,MATCH($B25,Saatgut!$B$2:$B$201,0)),""))</f>
        <v/>
      </c>
      <c r="K25" s="18" t="str">
        <f aca="false">IF(OR($B25="",$I25=""),"",ROUND($I25*IF($J25="",1,$J25/100),0))</f>
        <v/>
      </c>
      <c r="L25" s="18" t="str">
        <f aca="false">IF(OR($H25="",$K25=""),"",MAX(0,$H25-$K25))</f>
        <v/>
      </c>
      <c r="M25" s="12" t="str">
        <f aca="false">IF($L25="","",IF($L25&gt;0,"bestellen","reicht"))</f>
        <v/>
      </c>
      <c r="N25" s="21"/>
      <c r="O25" s="21"/>
    </row>
    <row r="26" customFormat="false" ht="15" hidden="false" customHeight="false" outlineLevel="0" collapsed="false">
      <c r="A26" s="21"/>
      <c r="B26" s="21"/>
      <c r="C26" s="21"/>
      <c r="D26" s="25"/>
      <c r="E26" s="26"/>
      <c r="F26" s="25"/>
      <c r="G26" s="25"/>
      <c r="H26" s="18" t="str">
        <f aca="false">IF($G26="","",IF($C26="Beetmeter",IF(OR($E26="",$F26=""),"",ROUNDUP($E26*$F26*(1+$G26/100),0)),IF($D26="","",ROUNDUP($D26*(1+$G26/100),0))))</f>
        <v/>
      </c>
      <c r="I26" s="18" t="str">
        <f aca="false">IF($B26="","",IFERROR(INDEX(Saatgut!$J$2:$J$201,MATCH($B26,Saatgut!$B$2:$B$201,0)),""))</f>
        <v/>
      </c>
      <c r="J26" s="18" t="str">
        <f aca="false">IF($B26="","",IFERROR(INDEX(Saatgut!$L$2:$L$201,MATCH($B26,Saatgut!$B$2:$B$201,0)),""))</f>
        <v/>
      </c>
      <c r="K26" s="18" t="str">
        <f aca="false">IF(OR($B26="",$I26=""),"",ROUND($I26*IF($J26="",1,$J26/100),0))</f>
        <v/>
      </c>
      <c r="L26" s="18" t="str">
        <f aca="false">IF(OR($H26="",$K26=""),"",MAX(0,$H26-$K26))</f>
        <v/>
      </c>
      <c r="M26" s="12" t="str">
        <f aca="false">IF($L26="","",IF($L26&gt;0,"bestellen","reicht"))</f>
        <v/>
      </c>
      <c r="N26" s="21"/>
      <c r="O26" s="21"/>
    </row>
    <row r="27" customFormat="false" ht="15" hidden="false" customHeight="false" outlineLevel="0" collapsed="false">
      <c r="A27" s="21"/>
      <c r="B27" s="21"/>
      <c r="C27" s="21"/>
      <c r="D27" s="25"/>
      <c r="E27" s="26"/>
      <c r="F27" s="25"/>
      <c r="G27" s="25"/>
      <c r="H27" s="18" t="str">
        <f aca="false">IF($G27="","",IF($C27="Beetmeter",IF(OR($E27="",$F27=""),"",ROUNDUP($E27*$F27*(1+$G27/100),0)),IF($D27="","",ROUNDUP($D27*(1+$G27/100),0))))</f>
        <v/>
      </c>
      <c r="I27" s="18" t="str">
        <f aca="false">IF($B27="","",IFERROR(INDEX(Saatgut!$J$2:$J$201,MATCH($B27,Saatgut!$B$2:$B$201,0)),""))</f>
        <v/>
      </c>
      <c r="J27" s="18" t="str">
        <f aca="false">IF($B27="","",IFERROR(INDEX(Saatgut!$L$2:$L$201,MATCH($B27,Saatgut!$B$2:$B$201,0)),""))</f>
        <v/>
      </c>
      <c r="K27" s="18" t="str">
        <f aca="false">IF(OR($B27="",$I27=""),"",ROUND($I27*IF($J27="",1,$J27/100),0))</f>
        <v/>
      </c>
      <c r="L27" s="18" t="str">
        <f aca="false">IF(OR($H27="",$K27=""),"",MAX(0,$H27-$K27))</f>
        <v/>
      </c>
      <c r="M27" s="12" t="str">
        <f aca="false">IF($L27="","",IF($L27&gt;0,"bestellen","reicht"))</f>
        <v/>
      </c>
      <c r="N27" s="21"/>
      <c r="O27" s="21"/>
    </row>
    <row r="28" customFormat="false" ht="15" hidden="false" customHeight="false" outlineLevel="0" collapsed="false">
      <c r="A28" s="21"/>
      <c r="B28" s="21"/>
      <c r="C28" s="21"/>
      <c r="D28" s="25"/>
      <c r="E28" s="26"/>
      <c r="F28" s="25"/>
      <c r="G28" s="25"/>
      <c r="H28" s="18" t="str">
        <f aca="false">IF($G28="","",IF($C28="Beetmeter",IF(OR($E28="",$F28=""),"",ROUNDUP($E28*$F28*(1+$G28/100),0)),IF($D28="","",ROUNDUP($D28*(1+$G28/100),0))))</f>
        <v/>
      </c>
      <c r="I28" s="18" t="str">
        <f aca="false">IF($B28="","",IFERROR(INDEX(Saatgut!$J$2:$J$201,MATCH($B28,Saatgut!$B$2:$B$201,0)),""))</f>
        <v/>
      </c>
      <c r="J28" s="18" t="str">
        <f aca="false">IF($B28="","",IFERROR(INDEX(Saatgut!$L$2:$L$201,MATCH($B28,Saatgut!$B$2:$B$201,0)),""))</f>
        <v/>
      </c>
      <c r="K28" s="18" t="str">
        <f aca="false">IF(OR($B28="",$I28=""),"",ROUND($I28*IF($J28="",1,$J28/100),0))</f>
        <v/>
      </c>
      <c r="L28" s="18" t="str">
        <f aca="false">IF(OR($H28="",$K28=""),"",MAX(0,$H28-$K28))</f>
        <v/>
      </c>
      <c r="M28" s="12" t="str">
        <f aca="false">IF($L28="","",IF($L28&gt;0,"bestellen","reicht"))</f>
        <v/>
      </c>
      <c r="N28" s="21"/>
      <c r="O28" s="21"/>
    </row>
    <row r="29" customFormat="false" ht="15" hidden="false" customHeight="false" outlineLevel="0" collapsed="false">
      <c r="A29" s="21"/>
      <c r="B29" s="21"/>
      <c r="C29" s="21"/>
      <c r="D29" s="25"/>
      <c r="E29" s="26"/>
      <c r="F29" s="25"/>
      <c r="G29" s="25"/>
      <c r="H29" s="18" t="str">
        <f aca="false">IF($G29="","",IF($C29="Beetmeter",IF(OR($E29="",$F29=""),"",ROUNDUP($E29*$F29*(1+$G29/100),0)),IF($D29="","",ROUNDUP($D29*(1+$G29/100),0))))</f>
        <v/>
      </c>
      <c r="I29" s="18" t="str">
        <f aca="false">IF($B29="","",IFERROR(INDEX(Saatgut!$J$2:$J$201,MATCH($B29,Saatgut!$B$2:$B$201,0)),""))</f>
        <v/>
      </c>
      <c r="J29" s="18" t="str">
        <f aca="false">IF($B29="","",IFERROR(INDEX(Saatgut!$L$2:$L$201,MATCH($B29,Saatgut!$B$2:$B$201,0)),""))</f>
        <v/>
      </c>
      <c r="K29" s="18" t="str">
        <f aca="false">IF(OR($B29="",$I29=""),"",ROUND($I29*IF($J29="",1,$J29/100),0))</f>
        <v/>
      </c>
      <c r="L29" s="18" t="str">
        <f aca="false">IF(OR($H29="",$K29=""),"",MAX(0,$H29-$K29))</f>
        <v/>
      </c>
      <c r="M29" s="12" t="str">
        <f aca="false">IF($L29="","",IF($L29&gt;0,"bestellen","reicht"))</f>
        <v/>
      </c>
      <c r="N29" s="21"/>
      <c r="O29" s="21"/>
    </row>
    <row r="30" customFormat="false" ht="15" hidden="false" customHeight="false" outlineLevel="0" collapsed="false">
      <c r="A30" s="21"/>
      <c r="B30" s="21"/>
      <c r="C30" s="21"/>
      <c r="D30" s="25"/>
      <c r="E30" s="26"/>
      <c r="F30" s="25"/>
      <c r="G30" s="25"/>
      <c r="H30" s="18" t="str">
        <f aca="false">IF($G30="","",IF($C30="Beetmeter",IF(OR($E30="",$F30=""),"",ROUNDUP($E30*$F30*(1+$G30/100),0)),IF($D30="","",ROUNDUP($D30*(1+$G30/100),0))))</f>
        <v/>
      </c>
      <c r="I30" s="18" t="str">
        <f aca="false">IF($B30="","",IFERROR(INDEX(Saatgut!$J$2:$J$201,MATCH($B30,Saatgut!$B$2:$B$201,0)),""))</f>
        <v/>
      </c>
      <c r="J30" s="18" t="str">
        <f aca="false">IF($B30="","",IFERROR(INDEX(Saatgut!$L$2:$L$201,MATCH($B30,Saatgut!$B$2:$B$201,0)),""))</f>
        <v/>
      </c>
      <c r="K30" s="18" t="str">
        <f aca="false">IF(OR($B30="",$I30=""),"",ROUND($I30*IF($J30="",1,$J30/100),0))</f>
        <v/>
      </c>
      <c r="L30" s="18" t="str">
        <f aca="false">IF(OR($H30="",$K30=""),"",MAX(0,$H30-$K30))</f>
        <v/>
      </c>
      <c r="M30" s="12" t="str">
        <f aca="false">IF($L30="","",IF($L30&gt;0,"bestellen","reicht"))</f>
        <v/>
      </c>
      <c r="N30" s="21"/>
      <c r="O30" s="21"/>
    </row>
    <row r="31" customFormat="false" ht="15" hidden="false" customHeight="false" outlineLevel="0" collapsed="false">
      <c r="A31" s="21"/>
      <c r="B31" s="21"/>
      <c r="C31" s="21"/>
      <c r="D31" s="25"/>
      <c r="E31" s="26"/>
      <c r="F31" s="25"/>
      <c r="G31" s="25"/>
      <c r="H31" s="18" t="str">
        <f aca="false">IF($G31="","",IF($C31="Beetmeter",IF(OR($E31="",$F31=""),"",ROUNDUP($E31*$F31*(1+$G31/100),0)),IF($D31="","",ROUNDUP($D31*(1+$G31/100),0))))</f>
        <v/>
      </c>
      <c r="I31" s="18" t="str">
        <f aca="false">IF($B31="","",IFERROR(INDEX(Saatgut!$J$2:$J$201,MATCH($B31,Saatgut!$B$2:$B$201,0)),""))</f>
        <v/>
      </c>
      <c r="J31" s="18" t="str">
        <f aca="false">IF($B31="","",IFERROR(INDEX(Saatgut!$L$2:$L$201,MATCH($B31,Saatgut!$B$2:$B$201,0)),""))</f>
        <v/>
      </c>
      <c r="K31" s="18" t="str">
        <f aca="false">IF(OR($B31="",$I31=""),"",ROUND($I31*IF($J31="",1,$J31/100),0))</f>
        <v/>
      </c>
      <c r="L31" s="18" t="str">
        <f aca="false">IF(OR($H31="",$K31=""),"",MAX(0,$H31-$K31))</f>
        <v/>
      </c>
      <c r="M31" s="12" t="str">
        <f aca="false">IF($L31="","",IF($L31&gt;0,"bestellen","reicht"))</f>
        <v/>
      </c>
      <c r="N31" s="21"/>
      <c r="O31" s="21"/>
    </row>
    <row r="32" customFormat="false" ht="15" hidden="false" customHeight="false" outlineLevel="0" collapsed="false">
      <c r="A32" s="21"/>
      <c r="B32" s="21"/>
      <c r="C32" s="21"/>
      <c r="D32" s="25"/>
      <c r="E32" s="26"/>
      <c r="F32" s="25"/>
      <c r="G32" s="25"/>
      <c r="H32" s="18" t="str">
        <f aca="false">IF($G32="","",IF($C32="Beetmeter",IF(OR($E32="",$F32=""),"",ROUNDUP($E32*$F32*(1+$G32/100),0)),IF($D32="","",ROUNDUP($D32*(1+$G32/100),0))))</f>
        <v/>
      </c>
      <c r="I32" s="18" t="str">
        <f aca="false">IF($B32="","",IFERROR(INDEX(Saatgut!$J$2:$J$201,MATCH($B32,Saatgut!$B$2:$B$201,0)),""))</f>
        <v/>
      </c>
      <c r="J32" s="18" t="str">
        <f aca="false">IF($B32="","",IFERROR(INDEX(Saatgut!$L$2:$L$201,MATCH($B32,Saatgut!$B$2:$B$201,0)),""))</f>
        <v/>
      </c>
      <c r="K32" s="18" t="str">
        <f aca="false">IF(OR($B32="",$I32=""),"",ROUND($I32*IF($J32="",1,$J32/100),0))</f>
        <v/>
      </c>
      <c r="L32" s="18" t="str">
        <f aca="false">IF(OR($H32="",$K32=""),"",MAX(0,$H32-$K32))</f>
        <v/>
      </c>
      <c r="M32" s="12" t="str">
        <f aca="false">IF($L32="","",IF($L32&gt;0,"bestellen","reicht"))</f>
        <v/>
      </c>
      <c r="N32" s="21"/>
      <c r="O32" s="21"/>
    </row>
    <row r="33" customFormat="false" ht="15" hidden="false" customHeight="false" outlineLevel="0" collapsed="false">
      <c r="A33" s="21"/>
      <c r="B33" s="21"/>
      <c r="C33" s="21"/>
      <c r="D33" s="25"/>
      <c r="E33" s="26"/>
      <c r="F33" s="25"/>
      <c r="G33" s="25"/>
      <c r="H33" s="18" t="str">
        <f aca="false">IF($G33="","",IF($C33="Beetmeter",IF(OR($E33="",$F33=""),"",ROUNDUP($E33*$F33*(1+$G33/100),0)),IF($D33="","",ROUNDUP($D33*(1+$G33/100),0))))</f>
        <v/>
      </c>
      <c r="I33" s="18" t="str">
        <f aca="false">IF($B33="","",IFERROR(INDEX(Saatgut!$J$2:$J$201,MATCH($B33,Saatgut!$B$2:$B$201,0)),""))</f>
        <v/>
      </c>
      <c r="J33" s="18" t="str">
        <f aca="false">IF($B33="","",IFERROR(INDEX(Saatgut!$L$2:$L$201,MATCH($B33,Saatgut!$B$2:$B$201,0)),""))</f>
        <v/>
      </c>
      <c r="K33" s="18" t="str">
        <f aca="false">IF(OR($B33="",$I33=""),"",ROUND($I33*IF($J33="",1,$J33/100),0))</f>
        <v/>
      </c>
      <c r="L33" s="18" t="str">
        <f aca="false">IF(OR($H33="",$K33=""),"",MAX(0,$H33-$K33))</f>
        <v/>
      </c>
      <c r="M33" s="12" t="str">
        <f aca="false">IF($L33="","",IF($L33&gt;0,"bestellen","reicht"))</f>
        <v/>
      </c>
      <c r="N33" s="21"/>
      <c r="O33" s="21"/>
    </row>
    <row r="34" customFormat="false" ht="15" hidden="false" customHeight="false" outlineLevel="0" collapsed="false">
      <c r="A34" s="21"/>
      <c r="B34" s="21"/>
      <c r="C34" s="21"/>
      <c r="D34" s="25"/>
      <c r="E34" s="26"/>
      <c r="F34" s="25"/>
      <c r="G34" s="25"/>
      <c r="H34" s="18" t="str">
        <f aca="false">IF($G34="","",IF($C34="Beetmeter",IF(OR($E34="",$F34=""),"",ROUNDUP($E34*$F34*(1+$G34/100),0)),IF($D34="","",ROUNDUP($D34*(1+$G34/100),0))))</f>
        <v/>
      </c>
      <c r="I34" s="18" t="str">
        <f aca="false">IF($B34="","",IFERROR(INDEX(Saatgut!$J$2:$J$201,MATCH($B34,Saatgut!$B$2:$B$201,0)),""))</f>
        <v/>
      </c>
      <c r="J34" s="18" t="str">
        <f aca="false">IF($B34="","",IFERROR(INDEX(Saatgut!$L$2:$L$201,MATCH($B34,Saatgut!$B$2:$B$201,0)),""))</f>
        <v/>
      </c>
      <c r="K34" s="18" t="str">
        <f aca="false">IF(OR($B34="",$I34=""),"",ROUND($I34*IF($J34="",1,$J34/100),0))</f>
        <v/>
      </c>
      <c r="L34" s="18" t="str">
        <f aca="false">IF(OR($H34="",$K34=""),"",MAX(0,$H34-$K34))</f>
        <v/>
      </c>
      <c r="M34" s="12" t="str">
        <f aca="false">IF($L34="","",IF($L34&gt;0,"bestellen","reicht"))</f>
        <v/>
      </c>
      <c r="N34" s="21"/>
      <c r="O34" s="21"/>
    </row>
    <row r="35" customFormat="false" ht="15" hidden="false" customHeight="false" outlineLevel="0" collapsed="false">
      <c r="A35" s="21"/>
      <c r="B35" s="21"/>
      <c r="C35" s="21"/>
      <c r="D35" s="25"/>
      <c r="E35" s="26"/>
      <c r="F35" s="25"/>
      <c r="G35" s="25"/>
      <c r="H35" s="18" t="str">
        <f aca="false">IF($G35="","",IF($C35="Beetmeter",IF(OR($E35="",$F35=""),"",ROUNDUP($E35*$F35*(1+$G35/100),0)),IF($D35="","",ROUNDUP($D35*(1+$G35/100),0))))</f>
        <v/>
      </c>
      <c r="I35" s="18" t="str">
        <f aca="false">IF($B35="","",IFERROR(INDEX(Saatgut!$J$2:$J$201,MATCH($B35,Saatgut!$B$2:$B$201,0)),""))</f>
        <v/>
      </c>
      <c r="J35" s="18" t="str">
        <f aca="false">IF($B35="","",IFERROR(INDEX(Saatgut!$L$2:$L$201,MATCH($B35,Saatgut!$B$2:$B$201,0)),""))</f>
        <v/>
      </c>
      <c r="K35" s="18" t="str">
        <f aca="false">IF(OR($B35="",$I35=""),"",ROUND($I35*IF($J35="",1,$J35/100),0))</f>
        <v/>
      </c>
      <c r="L35" s="18" t="str">
        <f aca="false">IF(OR($H35="",$K35=""),"",MAX(0,$H35-$K35))</f>
        <v/>
      </c>
      <c r="M35" s="12" t="str">
        <f aca="false">IF($L35="","",IF($L35&gt;0,"bestellen","reicht"))</f>
        <v/>
      </c>
      <c r="N35" s="21"/>
      <c r="O35" s="21"/>
    </row>
    <row r="36" customFormat="false" ht="15" hidden="false" customHeight="false" outlineLevel="0" collapsed="false">
      <c r="A36" s="21"/>
      <c r="B36" s="21"/>
      <c r="C36" s="21"/>
      <c r="D36" s="25"/>
      <c r="E36" s="26"/>
      <c r="F36" s="25"/>
      <c r="G36" s="25"/>
      <c r="H36" s="18" t="str">
        <f aca="false">IF($G36="","",IF($C36="Beetmeter",IF(OR($E36="",$F36=""),"",ROUNDUP($E36*$F36*(1+$G36/100),0)),IF($D36="","",ROUNDUP($D36*(1+$G36/100),0))))</f>
        <v/>
      </c>
      <c r="I36" s="18" t="str">
        <f aca="false">IF($B36="","",IFERROR(INDEX(Saatgut!$J$2:$J$201,MATCH($B36,Saatgut!$B$2:$B$201,0)),""))</f>
        <v/>
      </c>
      <c r="J36" s="18" t="str">
        <f aca="false">IF($B36="","",IFERROR(INDEX(Saatgut!$L$2:$L$201,MATCH($B36,Saatgut!$B$2:$B$201,0)),""))</f>
        <v/>
      </c>
      <c r="K36" s="18" t="str">
        <f aca="false">IF(OR($B36="",$I36=""),"",ROUND($I36*IF($J36="",1,$J36/100),0))</f>
        <v/>
      </c>
      <c r="L36" s="18" t="str">
        <f aca="false">IF(OR($H36="",$K36=""),"",MAX(0,$H36-$K36))</f>
        <v/>
      </c>
      <c r="M36" s="12" t="str">
        <f aca="false">IF($L36="","",IF($L36&gt;0,"bestellen","reicht"))</f>
        <v/>
      </c>
      <c r="N36" s="21"/>
      <c r="O36" s="21"/>
    </row>
    <row r="37" customFormat="false" ht="15" hidden="false" customHeight="false" outlineLevel="0" collapsed="false">
      <c r="A37" s="21"/>
      <c r="B37" s="21"/>
      <c r="C37" s="21"/>
      <c r="D37" s="25"/>
      <c r="E37" s="26"/>
      <c r="F37" s="25"/>
      <c r="G37" s="25"/>
      <c r="H37" s="18" t="str">
        <f aca="false">IF($G37="","",IF($C37="Beetmeter",IF(OR($E37="",$F37=""),"",ROUNDUP($E37*$F37*(1+$G37/100),0)),IF($D37="","",ROUNDUP($D37*(1+$G37/100),0))))</f>
        <v/>
      </c>
      <c r="I37" s="18" t="str">
        <f aca="false">IF($B37="","",IFERROR(INDEX(Saatgut!$J$2:$J$201,MATCH($B37,Saatgut!$B$2:$B$201,0)),""))</f>
        <v/>
      </c>
      <c r="J37" s="18" t="str">
        <f aca="false">IF($B37="","",IFERROR(INDEX(Saatgut!$L$2:$L$201,MATCH($B37,Saatgut!$B$2:$B$201,0)),""))</f>
        <v/>
      </c>
      <c r="K37" s="18" t="str">
        <f aca="false">IF(OR($B37="",$I37=""),"",ROUND($I37*IF($J37="",1,$J37/100),0))</f>
        <v/>
      </c>
      <c r="L37" s="18" t="str">
        <f aca="false">IF(OR($H37="",$K37=""),"",MAX(0,$H37-$K37))</f>
        <v/>
      </c>
      <c r="M37" s="12" t="str">
        <f aca="false">IF($L37="","",IF($L37&gt;0,"bestellen","reicht"))</f>
        <v/>
      </c>
      <c r="N37" s="21"/>
      <c r="O37" s="21"/>
    </row>
    <row r="38" customFormat="false" ht="15" hidden="false" customHeight="false" outlineLevel="0" collapsed="false">
      <c r="A38" s="21"/>
      <c r="B38" s="21"/>
      <c r="C38" s="21"/>
      <c r="D38" s="25"/>
      <c r="E38" s="26"/>
      <c r="F38" s="25"/>
      <c r="G38" s="25"/>
      <c r="H38" s="18" t="str">
        <f aca="false">IF($G38="","",IF($C38="Beetmeter",IF(OR($E38="",$F38=""),"",ROUNDUP($E38*$F38*(1+$G38/100),0)),IF($D38="","",ROUNDUP($D38*(1+$G38/100),0))))</f>
        <v/>
      </c>
      <c r="I38" s="18" t="str">
        <f aca="false">IF($B38="","",IFERROR(INDEX(Saatgut!$J$2:$J$201,MATCH($B38,Saatgut!$B$2:$B$201,0)),""))</f>
        <v/>
      </c>
      <c r="J38" s="18" t="str">
        <f aca="false">IF($B38="","",IFERROR(INDEX(Saatgut!$L$2:$L$201,MATCH($B38,Saatgut!$B$2:$B$201,0)),""))</f>
        <v/>
      </c>
      <c r="K38" s="18" t="str">
        <f aca="false">IF(OR($B38="",$I38=""),"",ROUND($I38*IF($J38="",1,$J38/100),0))</f>
        <v/>
      </c>
      <c r="L38" s="18" t="str">
        <f aca="false">IF(OR($H38="",$K38=""),"",MAX(0,$H38-$K38))</f>
        <v/>
      </c>
      <c r="M38" s="12" t="str">
        <f aca="false">IF($L38="","",IF($L38&gt;0,"bestellen","reicht"))</f>
        <v/>
      </c>
      <c r="N38" s="21"/>
      <c r="O38" s="21"/>
    </row>
    <row r="39" customFormat="false" ht="15" hidden="false" customHeight="false" outlineLevel="0" collapsed="false">
      <c r="A39" s="21"/>
      <c r="B39" s="21"/>
      <c r="C39" s="21"/>
      <c r="D39" s="25"/>
      <c r="E39" s="26"/>
      <c r="F39" s="25"/>
      <c r="G39" s="25"/>
      <c r="H39" s="18" t="str">
        <f aca="false">IF($G39="","",IF($C39="Beetmeter",IF(OR($E39="",$F39=""),"",ROUNDUP($E39*$F39*(1+$G39/100),0)),IF($D39="","",ROUNDUP($D39*(1+$G39/100),0))))</f>
        <v/>
      </c>
      <c r="I39" s="18" t="str">
        <f aca="false">IF($B39="","",IFERROR(INDEX(Saatgut!$J$2:$J$201,MATCH($B39,Saatgut!$B$2:$B$201,0)),""))</f>
        <v/>
      </c>
      <c r="J39" s="18" t="str">
        <f aca="false">IF($B39="","",IFERROR(INDEX(Saatgut!$L$2:$L$201,MATCH($B39,Saatgut!$B$2:$B$201,0)),""))</f>
        <v/>
      </c>
      <c r="K39" s="18" t="str">
        <f aca="false">IF(OR($B39="",$I39=""),"",ROUND($I39*IF($J39="",1,$J39/100),0))</f>
        <v/>
      </c>
      <c r="L39" s="18" t="str">
        <f aca="false">IF(OR($H39="",$K39=""),"",MAX(0,$H39-$K39))</f>
        <v/>
      </c>
      <c r="M39" s="12" t="str">
        <f aca="false">IF($L39="","",IF($L39&gt;0,"bestellen","reicht"))</f>
        <v/>
      </c>
      <c r="N39" s="21"/>
      <c r="O39" s="21"/>
    </row>
    <row r="40" customFormat="false" ht="15" hidden="false" customHeight="false" outlineLevel="0" collapsed="false">
      <c r="A40" s="21"/>
      <c r="B40" s="21"/>
      <c r="C40" s="21"/>
      <c r="D40" s="25"/>
      <c r="E40" s="26"/>
      <c r="F40" s="25"/>
      <c r="G40" s="25"/>
      <c r="H40" s="18" t="str">
        <f aca="false">IF($G40="","",IF($C40="Beetmeter",IF(OR($E40="",$F40=""),"",ROUNDUP($E40*$F40*(1+$G40/100),0)),IF($D40="","",ROUNDUP($D40*(1+$G40/100),0))))</f>
        <v/>
      </c>
      <c r="I40" s="18" t="str">
        <f aca="false">IF($B40="","",IFERROR(INDEX(Saatgut!$J$2:$J$201,MATCH($B40,Saatgut!$B$2:$B$201,0)),""))</f>
        <v/>
      </c>
      <c r="J40" s="18" t="str">
        <f aca="false">IF($B40="","",IFERROR(INDEX(Saatgut!$L$2:$L$201,MATCH($B40,Saatgut!$B$2:$B$201,0)),""))</f>
        <v/>
      </c>
      <c r="K40" s="18" t="str">
        <f aca="false">IF(OR($B40="",$I40=""),"",ROUND($I40*IF($J40="",1,$J40/100),0))</f>
        <v/>
      </c>
      <c r="L40" s="18" t="str">
        <f aca="false">IF(OR($H40="",$K40=""),"",MAX(0,$H40-$K40))</f>
        <v/>
      </c>
      <c r="M40" s="12" t="str">
        <f aca="false">IF($L40="","",IF($L40&gt;0,"bestellen","reicht"))</f>
        <v/>
      </c>
      <c r="N40" s="21"/>
      <c r="O40" s="21"/>
    </row>
    <row r="41" customFormat="false" ht="15" hidden="false" customHeight="false" outlineLevel="0" collapsed="false">
      <c r="A41" s="21"/>
      <c r="B41" s="21"/>
      <c r="C41" s="21"/>
      <c r="D41" s="25"/>
      <c r="E41" s="26"/>
      <c r="F41" s="25"/>
      <c r="G41" s="25"/>
      <c r="H41" s="18" t="str">
        <f aca="false">IF($G41="","",IF($C41="Beetmeter",IF(OR($E41="",$F41=""),"",ROUNDUP($E41*$F41*(1+$G41/100),0)),IF($D41="","",ROUNDUP($D41*(1+$G41/100),0))))</f>
        <v/>
      </c>
      <c r="I41" s="18" t="str">
        <f aca="false">IF($B41="","",IFERROR(INDEX(Saatgut!$J$2:$J$201,MATCH($B41,Saatgut!$B$2:$B$201,0)),""))</f>
        <v/>
      </c>
      <c r="J41" s="18" t="str">
        <f aca="false">IF($B41="","",IFERROR(INDEX(Saatgut!$L$2:$L$201,MATCH($B41,Saatgut!$B$2:$B$201,0)),""))</f>
        <v/>
      </c>
      <c r="K41" s="18" t="str">
        <f aca="false">IF(OR($B41="",$I41=""),"",ROUND($I41*IF($J41="",1,$J41/100),0))</f>
        <v/>
      </c>
      <c r="L41" s="18" t="str">
        <f aca="false">IF(OR($H41="",$K41=""),"",MAX(0,$H41-$K41))</f>
        <v/>
      </c>
      <c r="M41" s="12" t="str">
        <f aca="false">IF($L41="","",IF($L41&gt;0,"bestellen","reicht"))</f>
        <v/>
      </c>
      <c r="N41" s="21"/>
      <c r="O41" s="21"/>
    </row>
    <row r="42" customFormat="false" ht="15" hidden="false" customHeight="false" outlineLevel="0" collapsed="false">
      <c r="A42" s="21"/>
      <c r="B42" s="21"/>
      <c r="C42" s="21"/>
      <c r="D42" s="25"/>
      <c r="E42" s="26"/>
      <c r="F42" s="25"/>
      <c r="G42" s="25"/>
      <c r="H42" s="18" t="str">
        <f aca="false">IF($G42="","",IF($C42="Beetmeter",IF(OR($E42="",$F42=""),"",ROUNDUP($E42*$F42*(1+$G42/100),0)),IF($D42="","",ROUNDUP($D42*(1+$G42/100),0))))</f>
        <v/>
      </c>
      <c r="I42" s="18" t="str">
        <f aca="false">IF($B42="","",IFERROR(INDEX(Saatgut!$J$2:$J$201,MATCH($B42,Saatgut!$B$2:$B$201,0)),""))</f>
        <v/>
      </c>
      <c r="J42" s="18" t="str">
        <f aca="false">IF($B42="","",IFERROR(INDEX(Saatgut!$L$2:$L$201,MATCH($B42,Saatgut!$B$2:$B$201,0)),""))</f>
        <v/>
      </c>
      <c r="K42" s="18" t="str">
        <f aca="false">IF(OR($B42="",$I42=""),"",ROUND($I42*IF($J42="",1,$J42/100),0))</f>
        <v/>
      </c>
      <c r="L42" s="18" t="str">
        <f aca="false">IF(OR($H42="",$K42=""),"",MAX(0,$H42-$K42))</f>
        <v/>
      </c>
      <c r="M42" s="12" t="str">
        <f aca="false">IF($L42="","",IF($L42&gt;0,"bestellen","reicht"))</f>
        <v/>
      </c>
      <c r="N42" s="21"/>
      <c r="O42" s="21"/>
    </row>
    <row r="43" customFormat="false" ht="15" hidden="false" customHeight="false" outlineLevel="0" collapsed="false">
      <c r="A43" s="21"/>
      <c r="B43" s="21"/>
      <c r="C43" s="21"/>
      <c r="D43" s="25"/>
      <c r="E43" s="26"/>
      <c r="F43" s="25"/>
      <c r="G43" s="25"/>
      <c r="H43" s="18" t="str">
        <f aca="false">IF($G43="","",IF($C43="Beetmeter",IF(OR($E43="",$F43=""),"",ROUNDUP($E43*$F43*(1+$G43/100),0)),IF($D43="","",ROUNDUP($D43*(1+$G43/100),0))))</f>
        <v/>
      </c>
      <c r="I43" s="18" t="str">
        <f aca="false">IF($B43="","",IFERROR(INDEX(Saatgut!$J$2:$J$201,MATCH($B43,Saatgut!$B$2:$B$201,0)),""))</f>
        <v/>
      </c>
      <c r="J43" s="18" t="str">
        <f aca="false">IF($B43="","",IFERROR(INDEX(Saatgut!$L$2:$L$201,MATCH($B43,Saatgut!$B$2:$B$201,0)),""))</f>
        <v/>
      </c>
      <c r="K43" s="18" t="str">
        <f aca="false">IF(OR($B43="",$I43=""),"",ROUND($I43*IF($J43="",1,$J43/100),0))</f>
        <v/>
      </c>
      <c r="L43" s="18" t="str">
        <f aca="false">IF(OR($H43="",$K43=""),"",MAX(0,$H43-$K43))</f>
        <v/>
      </c>
      <c r="M43" s="12" t="str">
        <f aca="false">IF($L43="","",IF($L43&gt;0,"bestellen","reicht"))</f>
        <v/>
      </c>
      <c r="N43" s="21"/>
      <c r="O43" s="21"/>
    </row>
    <row r="44" customFormat="false" ht="15" hidden="false" customHeight="false" outlineLevel="0" collapsed="false">
      <c r="A44" s="21"/>
      <c r="B44" s="21"/>
      <c r="C44" s="21"/>
      <c r="D44" s="25"/>
      <c r="E44" s="26"/>
      <c r="F44" s="25"/>
      <c r="G44" s="25"/>
      <c r="H44" s="18" t="str">
        <f aca="false">IF($G44="","",IF($C44="Beetmeter",IF(OR($E44="",$F44=""),"",ROUNDUP($E44*$F44*(1+$G44/100),0)),IF($D44="","",ROUNDUP($D44*(1+$G44/100),0))))</f>
        <v/>
      </c>
      <c r="I44" s="18" t="str">
        <f aca="false">IF($B44="","",IFERROR(INDEX(Saatgut!$J$2:$J$201,MATCH($B44,Saatgut!$B$2:$B$201,0)),""))</f>
        <v/>
      </c>
      <c r="J44" s="18" t="str">
        <f aca="false">IF($B44="","",IFERROR(INDEX(Saatgut!$L$2:$L$201,MATCH($B44,Saatgut!$B$2:$B$201,0)),""))</f>
        <v/>
      </c>
      <c r="K44" s="18" t="str">
        <f aca="false">IF(OR($B44="",$I44=""),"",ROUND($I44*IF($J44="",1,$J44/100),0))</f>
        <v/>
      </c>
      <c r="L44" s="18" t="str">
        <f aca="false">IF(OR($H44="",$K44=""),"",MAX(0,$H44-$K44))</f>
        <v/>
      </c>
      <c r="M44" s="12" t="str">
        <f aca="false">IF($L44="","",IF($L44&gt;0,"bestellen","reicht"))</f>
        <v/>
      </c>
      <c r="N44" s="21"/>
      <c r="O44" s="21"/>
    </row>
    <row r="45" customFormat="false" ht="15" hidden="false" customHeight="false" outlineLevel="0" collapsed="false">
      <c r="A45" s="21"/>
      <c r="B45" s="21"/>
      <c r="C45" s="21"/>
      <c r="D45" s="25"/>
      <c r="E45" s="26"/>
      <c r="F45" s="25"/>
      <c r="G45" s="25"/>
      <c r="H45" s="18" t="str">
        <f aca="false">IF($G45="","",IF($C45="Beetmeter",IF(OR($E45="",$F45=""),"",ROUNDUP($E45*$F45*(1+$G45/100),0)),IF($D45="","",ROUNDUP($D45*(1+$G45/100),0))))</f>
        <v/>
      </c>
      <c r="I45" s="18" t="str">
        <f aca="false">IF($B45="","",IFERROR(INDEX(Saatgut!$J$2:$J$201,MATCH($B45,Saatgut!$B$2:$B$201,0)),""))</f>
        <v/>
      </c>
      <c r="J45" s="18" t="str">
        <f aca="false">IF($B45="","",IFERROR(INDEX(Saatgut!$L$2:$L$201,MATCH($B45,Saatgut!$B$2:$B$201,0)),""))</f>
        <v/>
      </c>
      <c r="K45" s="18" t="str">
        <f aca="false">IF(OR($B45="",$I45=""),"",ROUND($I45*IF($J45="",1,$J45/100),0))</f>
        <v/>
      </c>
      <c r="L45" s="18" t="str">
        <f aca="false">IF(OR($H45="",$K45=""),"",MAX(0,$H45-$K45))</f>
        <v/>
      </c>
      <c r="M45" s="12" t="str">
        <f aca="false">IF($L45="","",IF($L45&gt;0,"bestellen","reicht"))</f>
        <v/>
      </c>
      <c r="N45" s="21"/>
      <c r="O45" s="21"/>
    </row>
    <row r="46" customFormat="false" ht="15" hidden="false" customHeight="false" outlineLevel="0" collapsed="false">
      <c r="A46" s="21"/>
      <c r="B46" s="21"/>
      <c r="C46" s="21"/>
      <c r="D46" s="25"/>
      <c r="E46" s="26"/>
      <c r="F46" s="25"/>
      <c r="G46" s="25"/>
      <c r="H46" s="18" t="str">
        <f aca="false">IF($G46="","",IF($C46="Beetmeter",IF(OR($E46="",$F46=""),"",ROUNDUP($E46*$F46*(1+$G46/100),0)),IF($D46="","",ROUNDUP($D46*(1+$G46/100),0))))</f>
        <v/>
      </c>
      <c r="I46" s="18" t="str">
        <f aca="false">IF($B46="","",IFERROR(INDEX(Saatgut!$J$2:$J$201,MATCH($B46,Saatgut!$B$2:$B$201,0)),""))</f>
        <v/>
      </c>
      <c r="J46" s="18" t="str">
        <f aca="false">IF($B46="","",IFERROR(INDEX(Saatgut!$L$2:$L$201,MATCH($B46,Saatgut!$B$2:$B$201,0)),""))</f>
        <v/>
      </c>
      <c r="K46" s="18" t="str">
        <f aca="false">IF(OR($B46="",$I46=""),"",ROUND($I46*IF($J46="",1,$J46/100),0))</f>
        <v/>
      </c>
      <c r="L46" s="18" t="str">
        <f aca="false">IF(OR($H46="",$K46=""),"",MAX(0,$H46-$K46))</f>
        <v/>
      </c>
      <c r="M46" s="12" t="str">
        <f aca="false">IF($L46="","",IF($L46&gt;0,"bestellen","reicht"))</f>
        <v/>
      </c>
      <c r="N46" s="21"/>
      <c r="O46" s="21"/>
    </row>
    <row r="47" customFormat="false" ht="15" hidden="false" customHeight="false" outlineLevel="0" collapsed="false">
      <c r="A47" s="21"/>
      <c r="B47" s="21"/>
      <c r="C47" s="21"/>
      <c r="D47" s="25"/>
      <c r="E47" s="26"/>
      <c r="F47" s="25"/>
      <c r="G47" s="25"/>
      <c r="H47" s="18" t="str">
        <f aca="false">IF($G47="","",IF($C47="Beetmeter",IF(OR($E47="",$F47=""),"",ROUNDUP($E47*$F47*(1+$G47/100),0)),IF($D47="","",ROUNDUP($D47*(1+$G47/100),0))))</f>
        <v/>
      </c>
      <c r="I47" s="18" t="str">
        <f aca="false">IF($B47="","",IFERROR(INDEX(Saatgut!$J$2:$J$201,MATCH($B47,Saatgut!$B$2:$B$201,0)),""))</f>
        <v/>
      </c>
      <c r="J47" s="18" t="str">
        <f aca="false">IF($B47="","",IFERROR(INDEX(Saatgut!$L$2:$L$201,MATCH($B47,Saatgut!$B$2:$B$201,0)),""))</f>
        <v/>
      </c>
      <c r="K47" s="18" t="str">
        <f aca="false">IF(OR($B47="",$I47=""),"",ROUND($I47*IF($J47="",1,$J47/100),0))</f>
        <v/>
      </c>
      <c r="L47" s="18" t="str">
        <f aca="false">IF(OR($H47="",$K47=""),"",MAX(0,$H47-$K47))</f>
        <v/>
      </c>
      <c r="M47" s="12" t="str">
        <f aca="false">IF($L47="","",IF($L47&gt;0,"bestellen","reicht"))</f>
        <v/>
      </c>
      <c r="N47" s="21"/>
      <c r="O47" s="21"/>
    </row>
    <row r="48" customFormat="false" ht="15" hidden="false" customHeight="false" outlineLevel="0" collapsed="false">
      <c r="A48" s="21"/>
      <c r="B48" s="21"/>
      <c r="C48" s="21"/>
      <c r="D48" s="25"/>
      <c r="E48" s="26"/>
      <c r="F48" s="25"/>
      <c r="G48" s="25"/>
      <c r="H48" s="18" t="str">
        <f aca="false">IF($G48="","",IF($C48="Beetmeter",IF(OR($E48="",$F48=""),"",ROUNDUP($E48*$F48*(1+$G48/100),0)),IF($D48="","",ROUNDUP($D48*(1+$G48/100),0))))</f>
        <v/>
      </c>
      <c r="I48" s="18" t="str">
        <f aca="false">IF($B48="","",IFERROR(INDEX(Saatgut!$J$2:$J$201,MATCH($B48,Saatgut!$B$2:$B$201,0)),""))</f>
        <v/>
      </c>
      <c r="J48" s="18" t="str">
        <f aca="false">IF($B48="","",IFERROR(INDEX(Saatgut!$L$2:$L$201,MATCH($B48,Saatgut!$B$2:$B$201,0)),""))</f>
        <v/>
      </c>
      <c r="K48" s="18" t="str">
        <f aca="false">IF(OR($B48="",$I48=""),"",ROUND($I48*IF($J48="",1,$J48/100),0))</f>
        <v/>
      </c>
      <c r="L48" s="18" t="str">
        <f aca="false">IF(OR($H48="",$K48=""),"",MAX(0,$H48-$K48))</f>
        <v/>
      </c>
      <c r="M48" s="12" t="str">
        <f aca="false">IF($L48="","",IF($L48&gt;0,"bestellen","reicht"))</f>
        <v/>
      </c>
      <c r="N48" s="21"/>
      <c r="O48" s="21"/>
    </row>
    <row r="49" customFormat="false" ht="15" hidden="false" customHeight="false" outlineLevel="0" collapsed="false">
      <c r="A49" s="21"/>
      <c r="B49" s="21"/>
      <c r="C49" s="21"/>
      <c r="D49" s="25"/>
      <c r="E49" s="26"/>
      <c r="F49" s="25"/>
      <c r="G49" s="25"/>
      <c r="H49" s="18" t="str">
        <f aca="false">IF($G49="","",IF($C49="Beetmeter",IF(OR($E49="",$F49=""),"",ROUNDUP($E49*$F49*(1+$G49/100),0)),IF($D49="","",ROUNDUP($D49*(1+$G49/100),0))))</f>
        <v/>
      </c>
      <c r="I49" s="18" t="str">
        <f aca="false">IF($B49="","",IFERROR(INDEX(Saatgut!$J$2:$J$201,MATCH($B49,Saatgut!$B$2:$B$201,0)),""))</f>
        <v/>
      </c>
      <c r="J49" s="18" t="str">
        <f aca="false">IF($B49="","",IFERROR(INDEX(Saatgut!$L$2:$L$201,MATCH($B49,Saatgut!$B$2:$B$201,0)),""))</f>
        <v/>
      </c>
      <c r="K49" s="18" t="str">
        <f aca="false">IF(OR($B49="",$I49=""),"",ROUND($I49*IF($J49="",1,$J49/100),0))</f>
        <v/>
      </c>
      <c r="L49" s="18" t="str">
        <f aca="false">IF(OR($H49="",$K49=""),"",MAX(0,$H49-$K49))</f>
        <v/>
      </c>
      <c r="M49" s="12" t="str">
        <f aca="false">IF($L49="","",IF($L49&gt;0,"bestellen","reicht"))</f>
        <v/>
      </c>
      <c r="N49" s="21"/>
      <c r="O49" s="21"/>
    </row>
    <row r="50" customFormat="false" ht="15" hidden="false" customHeight="false" outlineLevel="0" collapsed="false">
      <c r="A50" s="21"/>
      <c r="B50" s="21"/>
      <c r="C50" s="21"/>
      <c r="D50" s="25"/>
      <c r="E50" s="26"/>
      <c r="F50" s="25"/>
      <c r="G50" s="25"/>
      <c r="H50" s="18" t="str">
        <f aca="false">IF($G50="","",IF($C50="Beetmeter",IF(OR($E50="",$F50=""),"",ROUNDUP($E50*$F50*(1+$G50/100),0)),IF($D50="","",ROUNDUP($D50*(1+$G50/100),0))))</f>
        <v/>
      </c>
      <c r="I50" s="18" t="str">
        <f aca="false">IF($B50="","",IFERROR(INDEX(Saatgut!$J$2:$J$201,MATCH($B50,Saatgut!$B$2:$B$201,0)),""))</f>
        <v/>
      </c>
      <c r="J50" s="18" t="str">
        <f aca="false">IF($B50="","",IFERROR(INDEX(Saatgut!$L$2:$L$201,MATCH($B50,Saatgut!$B$2:$B$201,0)),""))</f>
        <v/>
      </c>
      <c r="K50" s="18" t="str">
        <f aca="false">IF(OR($B50="",$I50=""),"",ROUND($I50*IF($J50="",1,$J50/100),0))</f>
        <v/>
      </c>
      <c r="L50" s="18" t="str">
        <f aca="false">IF(OR($H50="",$K50=""),"",MAX(0,$H50-$K50))</f>
        <v/>
      </c>
      <c r="M50" s="12" t="str">
        <f aca="false">IF($L50="","",IF($L50&gt;0,"bestellen","reicht"))</f>
        <v/>
      </c>
      <c r="N50" s="21"/>
      <c r="O50" s="21"/>
    </row>
    <row r="51" customFormat="false" ht="15" hidden="false" customHeight="false" outlineLevel="0" collapsed="false">
      <c r="A51" s="21"/>
      <c r="B51" s="21"/>
      <c r="C51" s="21"/>
      <c r="D51" s="25"/>
      <c r="E51" s="26"/>
      <c r="F51" s="25"/>
      <c r="G51" s="25"/>
      <c r="H51" s="18" t="str">
        <f aca="false">IF($G51="","",IF($C51="Beetmeter",IF(OR($E51="",$F51=""),"",ROUNDUP($E51*$F51*(1+$G51/100),0)),IF($D51="","",ROUNDUP($D51*(1+$G51/100),0))))</f>
        <v/>
      </c>
      <c r="I51" s="18" t="str">
        <f aca="false">IF($B51="","",IFERROR(INDEX(Saatgut!$J$2:$J$201,MATCH($B51,Saatgut!$B$2:$B$201,0)),""))</f>
        <v/>
      </c>
      <c r="J51" s="18" t="str">
        <f aca="false">IF($B51="","",IFERROR(INDEX(Saatgut!$L$2:$L$201,MATCH($B51,Saatgut!$B$2:$B$201,0)),""))</f>
        <v/>
      </c>
      <c r="K51" s="18" t="str">
        <f aca="false">IF(OR($B51="",$I51=""),"",ROUND($I51*IF($J51="",1,$J51/100),0))</f>
        <v/>
      </c>
      <c r="L51" s="18" t="str">
        <f aca="false">IF(OR($H51="",$K51=""),"",MAX(0,$H51-$K51))</f>
        <v/>
      </c>
      <c r="M51" s="12" t="str">
        <f aca="false">IF($L51="","",IF($L51&gt;0,"bestellen","reicht"))</f>
        <v/>
      </c>
      <c r="N51" s="21"/>
      <c r="O51" s="21"/>
    </row>
    <row r="52" customFormat="false" ht="15" hidden="false" customHeight="false" outlineLevel="0" collapsed="false">
      <c r="A52" s="21"/>
      <c r="B52" s="21"/>
      <c r="C52" s="21"/>
      <c r="D52" s="25"/>
      <c r="E52" s="26"/>
      <c r="F52" s="25"/>
      <c r="G52" s="25"/>
      <c r="H52" s="18" t="str">
        <f aca="false">IF($G52="","",IF($C52="Beetmeter",IF(OR($E52="",$F52=""),"",ROUNDUP($E52*$F52*(1+$G52/100),0)),IF($D52="","",ROUNDUP($D52*(1+$G52/100),0))))</f>
        <v/>
      </c>
      <c r="I52" s="18" t="str">
        <f aca="false">IF($B52="","",IFERROR(INDEX(Saatgut!$J$2:$J$201,MATCH($B52,Saatgut!$B$2:$B$201,0)),""))</f>
        <v/>
      </c>
      <c r="J52" s="18" t="str">
        <f aca="false">IF($B52="","",IFERROR(INDEX(Saatgut!$L$2:$L$201,MATCH($B52,Saatgut!$B$2:$B$201,0)),""))</f>
        <v/>
      </c>
      <c r="K52" s="18" t="str">
        <f aca="false">IF(OR($B52="",$I52=""),"",ROUND($I52*IF($J52="",1,$J52/100),0))</f>
        <v/>
      </c>
      <c r="L52" s="18" t="str">
        <f aca="false">IF(OR($H52="",$K52=""),"",MAX(0,$H52-$K52))</f>
        <v/>
      </c>
      <c r="M52" s="12" t="str">
        <f aca="false">IF($L52="","",IF($L52&gt;0,"bestellen","reicht"))</f>
        <v/>
      </c>
      <c r="N52" s="21"/>
      <c r="O52" s="21"/>
    </row>
    <row r="53" customFormat="false" ht="15" hidden="false" customHeight="false" outlineLevel="0" collapsed="false">
      <c r="A53" s="21"/>
      <c r="B53" s="21"/>
      <c r="C53" s="21"/>
      <c r="D53" s="25"/>
      <c r="E53" s="26"/>
      <c r="F53" s="25"/>
      <c r="G53" s="25"/>
      <c r="H53" s="18" t="str">
        <f aca="false">IF($G53="","",IF($C53="Beetmeter",IF(OR($E53="",$F53=""),"",ROUNDUP($E53*$F53*(1+$G53/100),0)),IF($D53="","",ROUNDUP($D53*(1+$G53/100),0))))</f>
        <v/>
      </c>
      <c r="I53" s="18" t="str">
        <f aca="false">IF($B53="","",IFERROR(INDEX(Saatgut!$J$2:$J$201,MATCH($B53,Saatgut!$B$2:$B$201,0)),""))</f>
        <v/>
      </c>
      <c r="J53" s="18" t="str">
        <f aca="false">IF($B53="","",IFERROR(INDEX(Saatgut!$L$2:$L$201,MATCH($B53,Saatgut!$B$2:$B$201,0)),""))</f>
        <v/>
      </c>
      <c r="K53" s="18" t="str">
        <f aca="false">IF(OR($B53="",$I53=""),"",ROUND($I53*IF($J53="",1,$J53/100),0))</f>
        <v/>
      </c>
      <c r="L53" s="18" t="str">
        <f aca="false">IF(OR($H53="",$K53=""),"",MAX(0,$H53-$K53))</f>
        <v/>
      </c>
      <c r="M53" s="12" t="str">
        <f aca="false">IF($L53="","",IF($L53&gt;0,"bestellen","reicht"))</f>
        <v/>
      </c>
      <c r="N53" s="21"/>
      <c r="O53" s="21"/>
    </row>
    <row r="54" customFormat="false" ht="15" hidden="false" customHeight="false" outlineLevel="0" collapsed="false">
      <c r="A54" s="21"/>
      <c r="B54" s="21"/>
      <c r="C54" s="21"/>
      <c r="D54" s="25"/>
      <c r="E54" s="26"/>
      <c r="F54" s="25"/>
      <c r="G54" s="25"/>
      <c r="H54" s="18" t="str">
        <f aca="false">IF($G54="","",IF($C54="Beetmeter",IF(OR($E54="",$F54=""),"",ROUNDUP($E54*$F54*(1+$G54/100),0)),IF($D54="","",ROUNDUP($D54*(1+$G54/100),0))))</f>
        <v/>
      </c>
      <c r="I54" s="18" t="str">
        <f aca="false">IF($B54="","",IFERROR(INDEX(Saatgut!$J$2:$J$201,MATCH($B54,Saatgut!$B$2:$B$201,0)),""))</f>
        <v/>
      </c>
      <c r="J54" s="18" t="str">
        <f aca="false">IF($B54="","",IFERROR(INDEX(Saatgut!$L$2:$L$201,MATCH($B54,Saatgut!$B$2:$B$201,0)),""))</f>
        <v/>
      </c>
      <c r="K54" s="18" t="str">
        <f aca="false">IF(OR($B54="",$I54=""),"",ROUND($I54*IF($J54="",1,$J54/100),0))</f>
        <v/>
      </c>
      <c r="L54" s="18" t="str">
        <f aca="false">IF(OR($H54="",$K54=""),"",MAX(0,$H54-$K54))</f>
        <v/>
      </c>
      <c r="M54" s="12" t="str">
        <f aca="false">IF($L54="","",IF($L54&gt;0,"bestellen","reicht"))</f>
        <v/>
      </c>
      <c r="N54" s="21"/>
      <c r="O54" s="21"/>
    </row>
    <row r="55" customFormat="false" ht="15" hidden="false" customHeight="false" outlineLevel="0" collapsed="false">
      <c r="A55" s="21"/>
      <c r="B55" s="21"/>
      <c r="C55" s="21"/>
      <c r="D55" s="25"/>
      <c r="E55" s="26"/>
      <c r="F55" s="25"/>
      <c r="G55" s="25"/>
      <c r="H55" s="18" t="str">
        <f aca="false">IF($G55="","",IF($C55="Beetmeter",IF(OR($E55="",$F55=""),"",ROUNDUP($E55*$F55*(1+$G55/100),0)),IF($D55="","",ROUNDUP($D55*(1+$G55/100),0))))</f>
        <v/>
      </c>
      <c r="I55" s="18" t="str">
        <f aca="false">IF($B55="","",IFERROR(INDEX(Saatgut!$J$2:$J$201,MATCH($B55,Saatgut!$B$2:$B$201,0)),""))</f>
        <v/>
      </c>
      <c r="J55" s="18" t="str">
        <f aca="false">IF($B55="","",IFERROR(INDEX(Saatgut!$L$2:$L$201,MATCH($B55,Saatgut!$B$2:$B$201,0)),""))</f>
        <v/>
      </c>
      <c r="K55" s="18" t="str">
        <f aca="false">IF(OR($B55="",$I55=""),"",ROUND($I55*IF($J55="",1,$J55/100),0))</f>
        <v/>
      </c>
      <c r="L55" s="18" t="str">
        <f aca="false">IF(OR($H55="",$K55=""),"",MAX(0,$H55-$K55))</f>
        <v/>
      </c>
      <c r="M55" s="12" t="str">
        <f aca="false">IF($L55="","",IF($L55&gt;0,"bestellen","reicht"))</f>
        <v/>
      </c>
      <c r="N55" s="21"/>
      <c r="O55" s="21"/>
    </row>
    <row r="56" customFormat="false" ht="15" hidden="false" customHeight="false" outlineLevel="0" collapsed="false">
      <c r="A56" s="21"/>
      <c r="B56" s="21"/>
      <c r="C56" s="21"/>
      <c r="D56" s="25"/>
      <c r="E56" s="26"/>
      <c r="F56" s="25"/>
      <c r="G56" s="25"/>
      <c r="H56" s="18" t="str">
        <f aca="false">IF($G56="","",IF($C56="Beetmeter",IF(OR($E56="",$F56=""),"",ROUNDUP($E56*$F56*(1+$G56/100),0)),IF($D56="","",ROUNDUP($D56*(1+$G56/100),0))))</f>
        <v/>
      </c>
      <c r="I56" s="18" t="str">
        <f aca="false">IF($B56="","",IFERROR(INDEX(Saatgut!$J$2:$J$201,MATCH($B56,Saatgut!$B$2:$B$201,0)),""))</f>
        <v/>
      </c>
      <c r="J56" s="18" t="str">
        <f aca="false">IF($B56="","",IFERROR(INDEX(Saatgut!$L$2:$L$201,MATCH($B56,Saatgut!$B$2:$B$201,0)),""))</f>
        <v/>
      </c>
      <c r="K56" s="18" t="str">
        <f aca="false">IF(OR($B56="",$I56=""),"",ROUND($I56*IF($J56="",1,$J56/100),0))</f>
        <v/>
      </c>
      <c r="L56" s="18" t="str">
        <f aca="false">IF(OR($H56="",$K56=""),"",MAX(0,$H56-$K56))</f>
        <v/>
      </c>
      <c r="M56" s="12" t="str">
        <f aca="false">IF($L56="","",IF($L56&gt;0,"bestellen","reicht"))</f>
        <v/>
      </c>
      <c r="N56" s="21"/>
      <c r="O56" s="21"/>
    </row>
    <row r="57" customFormat="false" ht="15" hidden="false" customHeight="false" outlineLevel="0" collapsed="false">
      <c r="A57" s="21"/>
      <c r="B57" s="21"/>
      <c r="C57" s="21"/>
      <c r="D57" s="25"/>
      <c r="E57" s="26"/>
      <c r="F57" s="25"/>
      <c r="G57" s="25"/>
      <c r="H57" s="18" t="str">
        <f aca="false">IF($G57="","",IF($C57="Beetmeter",IF(OR($E57="",$F57=""),"",ROUNDUP($E57*$F57*(1+$G57/100),0)),IF($D57="","",ROUNDUP($D57*(1+$G57/100),0))))</f>
        <v/>
      </c>
      <c r="I57" s="18" t="str">
        <f aca="false">IF($B57="","",IFERROR(INDEX(Saatgut!$J$2:$J$201,MATCH($B57,Saatgut!$B$2:$B$201,0)),""))</f>
        <v/>
      </c>
      <c r="J57" s="18" t="str">
        <f aca="false">IF($B57="","",IFERROR(INDEX(Saatgut!$L$2:$L$201,MATCH($B57,Saatgut!$B$2:$B$201,0)),""))</f>
        <v/>
      </c>
      <c r="K57" s="18" t="str">
        <f aca="false">IF(OR($B57="",$I57=""),"",ROUND($I57*IF($J57="",1,$J57/100),0))</f>
        <v/>
      </c>
      <c r="L57" s="18" t="str">
        <f aca="false">IF(OR($H57="",$K57=""),"",MAX(0,$H57-$K57))</f>
        <v/>
      </c>
      <c r="M57" s="12" t="str">
        <f aca="false">IF($L57="","",IF($L57&gt;0,"bestellen","reicht"))</f>
        <v/>
      </c>
      <c r="N57" s="21"/>
      <c r="O57" s="21"/>
    </row>
    <row r="58" customFormat="false" ht="15" hidden="false" customHeight="false" outlineLevel="0" collapsed="false">
      <c r="A58" s="21"/>
      <c r="B58" s="21"/>
      <c r="C58" s="21"/>
      <c r="D58" s="25"/>
      <c r="E58" s="26"/>
      <c r="F58" s="25"/>
      <c r="G58" s="25"/>
      <c r="H58" s="18" t="str">
        <f aca="false">IF($G58="","",IF($C58="Beetmeter",IF(OR($E58="",$F58=""),"",ROUNDUP($E58*$F58*(1+$G58/100),0)),IF($D58="","",ROUNDUP($D58*(1+$G58/100),0))))</f>
        <v/>
      </c>
      <c r="I58" s="18" t="str">
        <f aca="false">IF($B58="","",IFERROR(INDEX(Saatgut!$J$2:$J$201,MATCH($B58,Saatgut!$B$2:$B$201,0)),""))</f>
        <v/>
      </c>
      <c r="J58" s="18" t="str">
        <f aca="false">IF($B58="","",IFERROR(INDEX(Saatgut!$L$2:$L$201,MATCH($B58,Saatgut!$B$2:$B$201,0)),""))</f>
        <v/>
      </c>
      <c r="K58" s="18" t="str">
        <f aca="false">IF(OR($B58="",$I58=""),"",ROUND($I58*IF($J58="",1,$J58/100),0))</f>
        <v/>
      </c>
      <c r="L58" s="18" t="str">
        <f aca="false">IF(OR($H58="",$K58=""),"",MAX(0,$H58-$K58))</f>
        <v/>
      </c>
      <c r="M58" s="12" t="str">
        <f aca="false">IF($L58="","",IF($L58&gt;0,"bestellen","reicht"))</f>
        <v/>
      </c>
      <c r="N58" s="21"/>
      <c r="O58" s="21"/>
    </row>
    <row r="59" customFormat="false" ht="15" hidden="false" customHeight="false" outlineLevel="0" collapsed="false">
      <c r="A59" s="21"/>
      <c r="B59" s="21"/>
      <c r="C59" s="21"/>
      <c r="D59" s="25"/>
      <c r="E59" s="26"/>
      <c r="F59" s="25"/>
      <c r="G59" s="25"/>
      <c r="H59" s="18" t="str">
        <f aca="false">IF($G59="","",IF($C59="Beetmeter",IF(OR($E59="",$F59=""),"",ROUNDUP($E59*$F59*(1+$G59/100),0)),IF($D59="","",ROUNDUP($D59*(1+$G59/100),0))))</f>
        <v/>
      </c>
      <c r="I59" s="18" t="str">
        <f aca="false">IF($B59="","",IFERROR(INDEX(Saatgut!$J$2:$J$201,MATCH($B59,Saatgut!$B$2:$B$201,0)),""))</f>
        <v/>
      </c>
      <c r="J59" s="18" t="str">
        <f aca="false">IF($B59="","",IFERROR(INDEX(Saatgut!$L$2:$L$201,MATCH($B59,Saatgut!$B$2:$B$201,0)),""))</f>
        <v/>
      </c>
      <c r="K59" s="18" t="str">
        <f aca="false">IF(OR($B59="",$I59=""),"",ROUND($I59*IF($J59="",1,$J59/100),0))</f>
        <v/>
      </c>
      <c r="L59" s="18" t="str">
        <f aca="false">IF(OR($H59="",$K59=""),"",MAX(0,$H59-$K59))</f>
        <v/>
      </c>
      <c r="M59" s="12" t="str">
        <f aca="false">IF($L59="","",IF($L59&gt;0,"bestellen","reicht"))</f>
        <v/>
      </c>
      <c r="N59" s="21"/>
      <c r="O59" s="21"/>
    </row>
    <row r="60" customFormat="false" ht="15" hidden="false" customHeight="false" outlineLevel="0" collapsed="false">
      <c r="A60" s="21"/>
      <c r="B60" s="21"/>
      <c r="C60" s="21"/>
      <c r="D60" s="25"/>
      <c r="E60" s="26"/>
      <c r="F60" s="25"/>
      <c r="G60" s="25"/>
      <c r="H60" s="18" t="str">
        <f aca="false">IF($G60="","",IF($C60="Beetmeter",IF(OR($E60="",$F60=""),"",ROUNDUP($E60*$F60*(1+$G60/100),0)),IF($D60="","",ROUNDUP($D60*(1+$G60/100),0))))</f>
        <v/>
      </c>
      <c r="I60" s="18" t="str">
        <f aca="false">IF($B60="","",IFERROR(INDEX(Saatgut!$J$2:$J$201,MATCH($B60,Saatgut!$B$2:$B$201,0)),""))</f>
        <v/>
      </c>
      <c r="J60" s="18" t="str">
        <f aca="false">IF($B60="","",IFERROR(INDEX(Saatgut!$L$2:$L$201,MATCH($B60,Saatgut!$B$2:$B$201,0)),""))</f>
        <v/>
      </c>
      <c r="K60" s="18" t="str">
        <f aca="false">IF(OR($B60="",$I60=""),"",ROUND($I60*IF($J60="",1,$J60/100),0))</f>
        <v/>
      </c>
      <c r="L60" s="18" t="str">
        <f aca="false">IF(OR($H60="",$K60=""),"",MAX(0,$H60-$K60))</f>
        <v/>
      </c>
      <c r="M60" s="12" t="str">
        <f aca="false">IF($L60="","",IF($L60&gt;0,"bestellen","reicht"))</f>
        <v/>
      </c>
      <c r="N60" s="21"/>
      <c r="O60" s="21"/>
    </row>
    <row r="61" customFormat="false" ht="15" hidden="false" customHeight="false" outlineLevel="0" collapsed="false">
      <c r="A61" s="21"/>
      <c r="B61" s="21"/>
      <c r="C61" s="21"/>
      <c r="D61" s="25"/>
      <c r="E61" s="26"/>
      <c r="F61" s="25"/>
      <c r="G61" s="25"/>
      <c r="H61" s="18" t="str">
        <f aca="false">IF($G61="","",IF($C61="Beetmeter",IF(OR($E61="",$F61=""),"",ROUNDUP($E61*$F61*(1+$G61/100),0)),IF($D61="","",ROUNDUP($D61*(1+$G61/100),0))))</f>
        <v/>
      </c>
      <c r="I61" s="18" t="str">
        <f aca="false">IF($B61="","",IFERROR(INDEX(Saatgut!$J$2:$J$201,MATCH($B61,Saatgut!$B$2:$B$201,0)),""))</f>
        <v/>
      </c>
      <c r="J61" s="18" t="str">
        <f aca="false">IF($B61="","",IFERROR(INDEX(Saatgut!$L$2:$L$201,MATCH($B61,Saatgut!$B$2:$B$201,0)),""))</f>
        <v/>
      </c>
      <c r="K61" s="18" t="str">
        <f aca="false">IF(OR($B61="",$I61=""),"",ROUND($I61*IF($J61="",1,$J61/100),0))</f>
        <v/>
      </c>
      <c r="L61" s="18" t="str">
        <f aca="false">IF(OR($H61="",$K61=""),"",MAX(0,$H61-$K61))</f>
        <v/>
      </c>
      <c r="M61" s="12" t="str">
        <f aca="false">IF($L61="","",IF($L61&gt;0,"bestellen","reicht"))</f>
        <v/>
      </c>
      <c r="N61" s="21"/>
      <c r="O61" s="21"/>
    </row>
    <row r="62" customFormat="false" ht="15" hidden="false" customHeight="false" outlineLevel="0" collapsed="false">
      <c r="A62" s="21"/>
      <c r="B62" s="21"/>
      <c r="C62" s="21"/>
      <c r="D62" s="25"/>
      <c r="E62" s="26"/>
      <c r="F62" s="25"/>
      <c r="G62" s="25"/>
      <c r="H62" s="18" t="str">
        <f aca="false">IF($G62="","",IF($C62="Beetmeter",IF(OR($E62="",$F62=""),"",ROUNDUP($E62*$F62*(1+$G62/100),0)),IF($D62="","",ROUNDUP($D62*(1+$G62/100),0))))</f>
        <v/>
      </c>
      <c r="I62" s="18" t="str">
        <f aca="false">IF($B62="","",IFERROR(INDEX(Saatgut!$J$2:$J$201,MATCH($B62,Saatgut!$B$2:$B$201,0)),""))</f>
        <v/>
      </c>
      <c r="J62" s="18" t="str">
        <f aca="false">IF($B62="","",IFERROR(INDEX(Saatgut!$L$2:$L$201,MATCH($B62,Saatgut!$B$2:$B$201,0)),""))</f>
        <v/>
      </c>
      <c r="K62" s="18" t="str">
        <f aca="false">IF(OR($B62="",$I62=""),"",ROUND($I62*IF($J62="",1,$J62/100),0))</f>
        <v/>
      </c>
      <c r="L62" s="18" t="str">
        <f aca="false">IF(OR($H62="",$K62=""),"",MAX(0,$H62-$K62))</f>
        <v/>
      </c>
      <c r="M62" s="12" t="str">
        <f aca="false">IF($L62="","",IF($L62&gt;0,"bestellen","reicht"))</f>
        <v/>
      </c>
      <c r="N62" s="21"/>
      <c r="O62" s="21"/>
    </row>
    <row r="63" customFormat="false" ht="15" hidden="false" customHeight="false" outlineLevel="0" collapsed="false">
      <c r="A63" s="21"/>
      <c r="B63" s="21"/>
      <c r="C63" s="21"/>
      <c r="D63" s="25"/>
      <c r="E63" s="26"/>
      <c r="F63" s="25"/>
      <c r="G63" s="25"/>
      <c r="H63" s="18" t="str">
        <f aca="false">IF($G63="","",IF($C63="Beetmeter",IF(OR($E63="",$F63=""),"",ROUNDUP($E63*$F63*(1+$G63/100),0)),IF($D63="","",ROUNDUP($D63*(1+$G63/100),0))))</f>
        <v/>
      </c>
      <c r="I63" s="18" t="str">
        <f aca="false">IF($B63="","",IFERROR(INDEX(Saatgut!$J$2:$J$201,MATCH($B63,Saatgut!$B$2:$B$201,0)),""))</f>
        <v/>
      </c>
      <c r="J63" s="18" t="str">
        <f aca="false">IF($B63="","",IFERROR(INDEX(Saatgut!$L$2:$L$201,MATCH($B63,Saatgut!$B$2:$B$201,0)),""))</f>
        <v/>
      </c>
      <c r="K63" s="18" t="str">
        <f aca="false">IF(OR($B63="",$I63=""),"",ROUND($I63*IF($J63="",1,$J63/100),0))</f>
        <v/>
      </c>
      <c r="L63" s="18" t="str">
        <f aca="false">IF(OR($H63="",$K63=""),"",MAX(0,$H63-$K63))</f>
        <v/>
      </c>
      <c r="M63" s="12" t="str">
        <f aca="false">IF($L63="","",IF($L63&gt;0,"bestellen","reicht"))</f>
        <v/>
      </c>
      <c r="N63" s="21"/>
      <c r="O63" s="21"/>
    </row>
    <row r="64" customFormat="false" ht="15" hidden="false" customHeight="false" outlineLevel="0" collapsed="false">
      <c r="A64" s="21"/>
      <c r="B64" s="21"/>
      <c r="C64" s="21"/>
      <c r="D64" s="25"/>
      <c r="E64" s="26"/>
      <c r="F64" s="25"/>
      <c r="G64" s="25"/>
      <c r="H64" s="18" t="str">
        <f aca="false">IF($G64="","",IF($C64="Beetmeter",IF(OR($E64="",$F64=""),"",ROUNDUP($E64*$F64*(1+$G64/100),0)),IF($D64="","",ROUNDUP($D64*(1+$G64/100),0))))</f>
        <v/>
      </c>
      <c r="I64" s="18" t="str">
        <f aca="false">IF($B64="","",IFERROR(INDEX(Saatgut!$J$2:$J$201,MATCH($B64,Saatgut!$B$2:$B$201,0)),""))</f>
        <v/>
      </c>
      <c r="J64" s="18" t="str">
        <f aca="false">IF($B64="","",IFERROR(INDEX(Saatgut!$L$2:$L$201,MATCH($B64,Saatgut!$B$2:$B$201,0)),""))</f>
        <v/>
      </c>
      <c r="K64" s="18" t="str">
        <f aca="false">IF(OR($B64="",$I64=""),"",ROUND($I64*IF($J64="",1,$J64/100),0))</f>
        <v/>
      </c>
      <c r="L64" s="18" t="str">
        <f aca="false">IF(OR($H64="",$K64=""),"",MAX(0,$H64-$K64))</f>
        <v/>
      </c>
      <c r="M64" s="12" t="str">
        <f aca="false">IF($L64="","",IF($L64&gt;0,"bestellen","reicht"))</f>
        <v/>
      </c>
      <c r="N64" s="21"/>
      <c r="O64" s="21"/>
    </row>
    <row r="65" customFormat="false" ht="15" hidden="false" customHeight="false" outlineLevel="0" collapsed="false">
      <c r="A65" s="21"/>
      <c r="B65" s="21"/>
      <c r="C65" s="21"/>
      <c r="D65" s="25"/>
      <c r="E65" s="26"/>
      <c r="F65" s="25"/>
      <c r="G65" s="25"/>
      <c r="H65" s="18" t="str">
        <f aca="false">IF($G65="","",IF($C65="Beetmeter",IF(OR($E65="",$F65=""),"",ROUNDUP($E65*$F65*(1+$G65/100),0)),IF($D65="","",ROUNDUP($D65*(1+$G65/100),0))))</f>
        <v/>
      </c>
      <c r="I65" s="18" t="str">
        <f aca="false">IF($B65="","",IFERROR(INDEX(Saatgut!$J$2:$J$201,MATCH($B65,Saatgut!$B$2:$B$201,0)),""))</f>
        <v/>
      </c>
      <c r="J65" s="18" t="str">
        <f aca="false">IF($B65="","",IFERROR(INDEX(Saatgut!$L$2:$L$201,MATCH($B65,Saatgut!$B$2:$B$201,0)),""))</f>
        <v/>
      </c>
      <c r="K65" s="18" t="str">
        <f aca="false">IF(OR($B65="",$I65=""),"",ROUND($I65*IF($J65="",1,$J65/100),0))</f>
        <v/>
      </c>
      <c r="L65" s="18" t="str">
        <f aca="false">IF(OR($H65="",$K65=""),"",MAX(0,$H65-$K65))</f>
        <v/>
      </c>
      <c r="M65" s="12" t="str">
        <f aca="false">IF($L65="","",IF($L65&gt;0,"bestellen","reicht"))</f>
        <v/>
      </c>
      <c r="N65" s="21"/>
      <c r="O65" s="21"/>
    </row>
    <row r="66" customFormat="false" ht="15" hidden="false" customHeight="false" outlineLevel="0" collapsed="false">
      <c r="A66" s="21"/>
      <c r="B66" s="21"/>
      <c r="C66" s="21"/>
      <c r="D66" s="25"/>
      <c r="E66" s="26"/>
      <c r="F66" s="25"/>
      <c r="G66" s="25"/>
      <c r="H66" s="18" t="str">
        <f aca="false">IF($G66="","",IF($C66="Beetmeter",IF(OR($E66="",$F66=""),"",ROUNDUP($E66*$F66*(1+$G66/100),0)),IF($D66="","",ROUNDUP($D66*(1+$G66/100),0))))</f>
        <v/>
      </c>
      <c r="I66" s="18" t="str">
        <f aca="false">IF($B66="","",IFERROR(INDEX(Saatgut!$J$2:$J$201,MATCH($B66,Saatgut!$B$2:$B$201,0)),""))</f>
        <v/>
      </c>
      <c r="J66" s="18" t="str">
        <f aca="false">IF($B66="","",IFERROR(INDEX(Saatgut!$L$2:$L$201,MATCH($B66,Saatgut!$B$2:$B$201,0)),""))</f>
        <v/>
      </c>
      <c r="K66" s="18" t="str">
        <f aca="false">IF(OR($B66="",$I66=""),"",ROUND($I66*IF($J66="",1,$J66/100),0))</f>
        <v/>
      </c>
      <c r="L66" s="18" t="str">
        <f aca="false">IF(OR($H66="",$K66=""),"",MAX(0,$H66-$K66))</f>
        <v/>
      </c>
      <c r="M66" s="12" t="str">
        <f aca="false">IF($L66="","",IF($L66&gt;0,"bestellen","reicht"))</f>
        <v/>
      </c>
      <c r="N66" s="21"/>
      <c r="O66" s="21"/>
    </row>
    <row r="67" customFormat="false" ht="15" hidden="false" customHeight="false" outlineLevel="0" collapsed="false">
      <c r="A67" s="21"/>
      <c r="B67" s="21"/>
      <c r="C67" s="21"/>
      <c r="D67" s="25"/>
      <c r="E67" s="26"/>
      <c r="F67" s="25"/>
      <c r="G67" s="25"/>
      <c r="H67" s="18" t="str">
        <f aca="false">IF($G67="","",IF($C67="Beetmeter",IF(OR($E67="",$F67=""),"",ROUNDUP($E67*$F67*(1+$G67/100),0)),IF($D67="","",ROUNDUP($D67*(1+$G67/100),0))))</f>
        <v/>
      </c>
      <c r="I67" s="18" t="str">
        <f aca="false">IF($B67="","",IFERROR(INDEX(Saatgut!$J$2:$J$201,MATCH($B67,Saatgut!$B$2:$B$201,0)),""))</f>
        <v/>
      </c>
      <c r="J67" s="18" t="str">
        <f aca="false">IF($B67="","",IFERROR(INDEX(Saatgut!$L$2:$L$201,MATCH($B67,Saatgut!$B$2:$B$201,0)),""))</f>
        <v/>
      </c>
      <c r="K67" s="18" t="str">
        <f aca="false">IF(OR($B67="",$I67=""),"",ROUND($I67*IF($J67="",1,$J67/100),0))</f>
        <v/>
      </c>
      <c r="L67" s="18" t="str">
        <f aca="false">IF(OR($H67="",$K67=""),"",MAX(0,$H67-$K67))</f>
        <v/>
      </c>
      <c r="M67" s="12" t="str">
        <f aca="false">IF($L67="","",IF($L67&gt;0,"bestellen","reicht"))</f>
        <v/>
      </c>
      <c r="N67" s="21"/>
      <c r="O67" s="21"/>
    </row>
    <row r="68" customFormat="false" ht="15" hidden="false" customHeight="false" outlineLevel="0" collapsed="false">
      <c r="A68" s="21"/>
      <c r="B68" s="21"/>
      <c r="C68" s="21"/>
      <c r="D68" s="25"/>
      <c r="E68" s="26"/>
      <c r="F68" s="25"/>
      <c r="G68" s="25"/>
      <c r="H68" s="18" t="str">
        <f aca="false">IF($G68="","",IF($C68="Beetmeter",IF(OR($E68="",$F68=""),"",ROUNDUP($E68*$F68*(1+$G68/100),0)),IF($D68="","",ROUNDUP($D68*(1+$G68/100),0))))</f>
        <v/>
      </c>
      <c r="I68" s="18" t="str">
        <f aca="false">IF($B68="","",IFERROR(INDEX(Saatgut!$J$2:$J$201,MATCH($B68,Saatgut!$B$2:$B$201,0)),""))</f>
        <v/>
      </c>
      <c r="J68" s="18" t="str">
        <f aca="false">IF($B68="","",IFERROR(INDEX(Saatgut!$L$2:$L$201,MATCH($B68,Saatgut!$B$2:$B$201,0)),""))</f>
        <v/>
      </c>
      <c r="K68" s="18" t="str">
        <f aca="false">IF(OR($B68="",$I68=""),"",ROUND($I68*IF($J68="",1,$J68/100),0))</f>
        <v/>
      </c>
      <c r="L68" s="18" t="str">
        <f aca="false">IF(OR($H68="",$K68=""),"",MAX(0,$H68-$K68))</f>
        <v/>
      </c>
      <c r="M68" s="12" t="str">
        <f aca="false">IF($L68="","",IF($L68&gt;0,"bestellen","reicht"))</f>
        <v/>
      </c>
      <c r="N68" s="21"/>
      <c r="O68" s="21"/>
    </row>
    <row r="69" customFormat="false" ht="15" hidden="false" customHeight="false" outlineLevel="0" collapsed="false">
      <c r="A69" s="21"/>
      <c r="B69" s="21"/>
      <c r="C69" s="21"/>
      <c r="D69" s="25"/>
      <c r="E69" s="26"/>
      <c r="F69" s="25"/>
      <c r="G69" s="25"/>
      <c r="H69" s="18" t="str">
        <f aca="false">IF($G69="","",IF($C69="Beetmeter",IF(OR($E69="",$F69=""),"",ROUNDUP($E69*$F69*(1+$G69/100),0)),IF($D69="","",ROUNDUP($D69*(1+$G69/100),0))))</f>
        <v/>
      </c>
      <c r="I69" s="18" t="str">
        <f aca="false">IF($B69="","",IFERROR(INDEX(Saatgut!$J$2:$J$201,MATCH($B69,Saatgut!$B$2:$B$201,0)),""))</f>
        <v/>
      </c>
      <c r="J69" s="18" t="str">
        <f aca="false">IF($B69="","",IFERROR(INDEX(Saatgut!$L$2:$L$201,MATCH($B69,Saatgut!$B$2:$B$201,0)),""))</f>
        <v/>
      </c>
      <c r="K69" s="18" t="str">
        <f aca="false">IF(OR($B69="",$I69=""),"",ROUND($I69*IF($J69="",1,$J69/100),0))</f>
        <v/>
      </c>
      <c r="L69" s="18" t="str">
        <f aca="false">IF(OR($H69="",$K69=""),"",MAX(0,$H69-$K69))</f>
        <v/>
      </c>
      <c r="M69" s="12" t="str">
        <f aca="false">IF($L69="","",IF($L69&gt;0,"bestellen","reicht"))</f>
        <v/>
      </c>
      <c r="N69" s="21"/>
      <c r="O69" s="21"/>
    </row>
    <row r="70" customFormat="false" ht="15" hidden="false" customHeight="false" outlineLevel="0" collapsed="false">
      <c r="A70" s="21"/>
      <c r="B70" s="21"/>
      <c r="C70" s="21"/>
      <c r="D70" s="25"/>
      <c r="E70" s="26"/>
      <c r="F70" s="25"/>
      <c r="G70" s="25"/>
      <c r="H70" s="18" t="str">
        <f aca="false">IF($G70="","",IF($C70="Beetmeter",IF(OR($E70="",$F70=""),"",ROUNDUP($E70*$F70*(1+$G70/100),0)),IF($D70="","",ROUNDUP($D70*(1+$G70/100),0))))</f>
        <v/>
      </c>
      <c r="I70" s="18" t="str">
        <f aca="false">IF($B70="","",IFERROR(INDEX(Saatgut!$J$2:$J$201,MATCH($B70,Saatgut!$B$2:$B$201,0)),""))</f>
        <v/>
      </c>
      <c r="J70" s="18" t="str">
        <f aca="false">IF($B70="","",IFERROR(INDEX(Saatgut!$L$2:$L$201,MATCH($B70,Saatgut!$B$2:$B$201,0)),""))</f>
        <v/>
      </c>
      <c r="K70" s="18" t="str">
        <f aca="false">IF(OR($B70="",$I70=""),"",ROUND($I70*IF($J70="",1,$J70/100),0))</f>
        <v/>
      </c>
      <c r="L70" s="18" t="str">
        <f aca="false">IF(OR($H70="",$K70=""),"",MAX(0,$H70-$K70))</f>
        <v/>
      </c>
      <c r="M70" s="12" t="str">
        <f aca="false">IF($L70="","",IF($L70&gt;0,"bestellen","reicht"))</f>
        <v/>
      </c>
      <c r="N70" s="21"/>
      <c r="O70" s="21"/>
    </row>
    <row r="71" customFormat="false" ht="15" hidden="false" customHeight="false" outlineLevel="0" collapsed="false">
      <c r="A71" s="21"/>
      <c r="B71" s="21"/>
      <c r="C71" s="21"/>
      <c r="D71" s="25"/>
      <c r="E71" s="26"/>
      <c r="F71" s="25"/>
      <c r="G71" s="25"/>
      <c r="H71" s="18" t="str">
        <f aca="false">IF($G71="","",IF($C71="Beetmeter",IF(OR($E71="",$F71=""),"",ROUNDUP($E71*$F71*(1+$G71/100),0)),IF($D71="","",ROUNDUP($D71*(1+$G71/100),0))))</f>
        <v/>
      </c>
      <c r="I71" s="18" t="str">
        <f aca="false">IF($B71="","",IFERROR(INDEX(Saatgut!$J$2:$J$201,MATCH($B71,Saatgut!$B$2:$B$201,0)),""))</f>
        <v/>
      </c>
      <c r="J71" s="18" t="str">
        <f aca="false">IF($B71="","",IFERROR(INDEX(Saatgut!$L$2:$L$201,MATCH($B71,Saatgut!$B$2:$B$201,0)),""))</f>
        <v/>
      </c>
      <c r="K71" s="18" t="str">
        <f aca="false">IF(OR($B71="",$I71=""),"",ROUND($I71*IF($J71="",1,$J71/100),0))</f>
        <v/>
      </c>
      <c r="L71" s="18" t="str">
        <f aca="false">IF(OR($H71="",$K71=""),"",MAX(0,$H71-$K71))</f>
        <v/>
      </c>
      <c r="M71" s="12" t="str">
        <f aca="false">IF($L71="","",IF($L71&gt;0,"bestellen","reicht"))</f>
        <v/>
      </c>
      <c r="N71" s="21"/>
      <c r="O71" s="21"/>
    </row>
    <row r="72" customFormat="false" ht="15" hidden="false" customHeight="false" outlineLevel="0" collapsed="false">
      <c r="A72" s="21"/>
      <c r="B72" s="21"/>
      <c r="C72" s="21"/>
      <c r="D72" s="25"/>
      <c r="E72" s="26"/>
      <c r="F72" s="25"/>
      <c r="G72" s="25"/>
      <c r="H72" s="18" t="str">
        <f aca="false">IF($G72="","",IF($C72="Beetmeter",IF(OR($E72="",$F72=""),"",ROUNDUP($E72*$F72*(1+$G72/100),0)),IF($D72="","",ROUNDUP($D72*(1+$G72/100),0))))</f>
        <v/>
      </c>
      <c r="I72" s="18" t="str">
        <f aca="false">IF($B72="","",IFERROR(INDEX(Saatgut!$J$2:$J$201,MATCH($B72,Saatgut!$B$2:$B$201,0)),""))</f>
        <v/>
      </c>
      <c r="J72" s="18" t="str">
        <f aca="false">IF($B72="","",IFERROR(INDEX(Saatgut!$L$2:$L$201,MATCH($B72,Saatgut!$B$2:$B$201,0)),""))</f>
        <v/>
      </c>
      <c r="K72" s="18" t="str">
        <f aca="false">IF(OR($B72="",$I72=""),"",ROUND($I72*IF($J72="",1,$J72/100),0))</f>
        <v/>
      </c>
      <c r="L72" s="18" t="str">
        <f aca="false">IF(OR($H72="",$K72=""),"",MAX(0,$H72-$K72))</f>
        <v/>
      </c>
      <c r="M72" s="12" t="str">
        <f aca="false">IF($L72="","",IF($L72&gt;0,"bestellen","reicht"))</f>
        <v/>
      </c>
      <c r="N72" s="21"/>
      <c r="O72" s="21"/>
    </row>
    <row r="73" customFormat="false" ht="15" hidden="false" customHeight="false" outlineLevel="0" collapsed="false">
      <c r="A73" s="21"/>
      <c r="B73" s="21"/>
      <c r="C73" s="21"/>
      <c r="D73" s="25"/>
      <c r="E73" s="26"/>
      <c r="F73" s="25"/>
      <c r="G73" s="25"/>
      <c r="H73" s="18" t="str">
        <f aca="false">IF($G73="","",IF($C73="Beetmeter",IF(OR($E73="",$F73=""),"",ROUNDUP($E73*$F73*(1+$G73/100),0)),IF($D73="","",ROUNDUP($D73*(1+$G73/100),0))))</f>
        <v/>
      </c>
      <c r="I73" s="18" t="str">
        <f aca="false">IF($B73="","",IFERROR(INDEX(Saatgut!$J$2:$J$201,MATCH($B73,Saatgut!$B$2:$B$201,0)),""))</f>
        <v/>
      </c>
      <c r="J73" s="18" t="str">
        <f aca="false">IF($B73="","",IFERROR(INDEX(Saatgut!$L$2:$L$201,MATCH($B73,Saatgut!$B$2:$B$201,0)),""))</f>
        <v/>
      </c>
      <c r="K73" s="18" t="str">
        <f aca="false">IF(OR($B73="",$I73=""),"",ROUND($I73*IF($J73="",1,$J73/100),0))</f>
        <v/>
      </c>
      <c r="L73" s="18" t="str">
        <f aca="false">IF(OR($H73="",$K73=""),"",MAX(0,$H73-$K73))</f>
        <v/>
      </c>
      <c r="M73" s="12" t="str">
        <f aca="false">IF($L73="","",IF($L73&gt;0,"bestellen","reicht"))</f>
        <v/>
      </c>
      <c r="N73" s="21"/>
      <c r="O73" s="21"/>
    </row>
    <row r="74" customFormat="false" ht="15" hidden="false" customHeight="false" outlineLevel="0" collapsed="false">
      <c r="A74" s="21"/>
      <c r="B74" s="21"/>
      <c r="C74" s="21"/>
      <c r="D74" s="25"/>
      <c r="E74" s="26"/>
      <c r="F74" s="25"/>
      <c r="G74" s="25"/>
      <c r="H74" s="18" t="str">
        <f aca="false">IF($G74="","",IF($C74="Beetmeter",IF(OR($E74="",$F74=""),"",ROUNDUP($E74*$F74*(1+$G74/100),0)),IF($D74="","",ROUNDUP($D74*(1+$G74/100),0))))</f>
        <v/>
      </c>
      <c r="I74" s="18" t="str">
        <f aca="false">IF($B74="","",IFERROR(INDEX(Saatgut!$J$2:$J$201,MATCH($B74,Saatgut!$B$2:$B$201,0)),""))</f>
        <v/>
      </c>
      <c r="J74" s="18" t="str">
        <f aca="false">IF($B74="","",IFERROR(INDEX(Saatgut!$L$2:$L$201,MATCH($B74,Saatgut!$B$2:$B$201,0)),""))</f>
        <v/>
      </c>
      <c r="K74" s="18" t="str">
        <f aca="false">IF(OR($B74="",$I74=""),"",ROUND($I74*IF($J74="",1,$J74/100),0))</f>
        <v/>
      </c>
      <c r="L74" s="18" t="str">
        <f aca="false">IF(OR($H74="",$K74=""),"",MAX(0,$H74-$K74))</f>
        <v/>
      </c>
      <c r="M74" s="12" t="str">
        <f aca="false">IF($L74="","",IF($L74&gt;0,"bestellen","reicht"))</f>
        <v/>
      </c>
      <c r="N74" s="21"/>
      <c r="O74" s="21"/>
    </row>
    <row r="75" customFormat="false" ht="15" hidden="false" customHeight="false" outlineLevel="0" collapsed="false">
      <c r="A75" s="21"/>
      <c r="B75" s="21"/>
      <c r="C75" s="21"/>
      <c r="D75" s="25"/>
      <c r="E75" s="26"/>
      <c r="F75" s="25"/>
      <c r="G75" s="25"/>
      <c r="H75" s="18" t="str">
        <f aca="false">IF($G75="","",IF($C75="Beetmeter",IF(OR($E75="",$F75=""),"",ROUNDUP($E75*$F75*(1+$G75/100),0)),IF($D75="","",ROUNDUP($D75*(1+$G75/100),0))))</f>
        <v/>
      </c>
      <c r="I75" s="18" t="str">
        <f aca="false">IF($B75="","",IFERROR(INDEX(Saatgut!$J$2:$J$201,MATCH($B75,Saatgut!$B$2:$B$201,0)),""))</f>
        <v/>
      </c>
      <c r="J75" s="18" t="str">
        <f aca="false">IF($B75="","",IFERROR(INDEX(Saatgut!$L$2:$L$201,MATCH($B75,Saatgut!$B$2:$B$201,0)),""))</f>
        <v/>
      </c>
      <c r="K75" s="18" t="str">
        <f aca="false">IF(OR($B75="",$I75=""),"",ROUND($I75*IF($J75="",1,$J75/100),0))</f>
        <v/>
      </c>
      <c r="L75" s="18" t="str">
        <f aca="false">IF(OR($H75="",$K75=""),"",MAX(0,$H75-$K75))</f>
        <v/>
      </c>
      <c r="M75" s="12" t="str">
        <f aca="false">IF($L75="","",IF($L75&gt;0,"bestellen","reicht"))</f>
        <v/>
      </c>
      <c r="N75" s="21"/>
      <c r="O75" s="21"/>
    </row>
    <row r="76" customFormat="false" ht="15" hidden="false" customHeight="false" outlineLevel="0" collapsed="false">
      <c r="A76" s="21"/>
      <c r="B76" s="21"/>
      <c r="C76" s="21"/>
      <c r="D76" s="25"/>
      <c r="E76" s="26"/>
      <c r="F76" s="25"/>
      <c r="G76" s="25"/>
      <c r="H76" s="18" t="str">
        <f aca="false">IF($G76="","",IF($C76="Beetmeter",IF(OR($E76="",$F76=""),"",ROUNDUP($E76*$F76*(1+$G76/100),0)),IF($D76="","",ROUNDUP($D76*(1+$G76/100),0))))</f>
        <v/>
      </c>
      <c r="I76" s="18" t="str">
        <f aca="false">IF($B76="","",IFERROR(INDEX(Saatgut!$J$2:$J$201,MATCH($B76,Saatgut!$B$2:$B$201,0)),""))</f>
        <v/>
      </c>
      <c r="J76" s="18" t="str">
        <f aca="false">IF($B76="","",IFERROR(INDEX(Saatgut!$L$2:$L$201,MATCH($B76,Saatgut!$B$2:$B$201,0)),""))</f>
        <v/>
      </c>
      <c r="K76" s="18" t="str">
        <f aca="false">IF(OR($B76="",$I76=""),"",ROUND($I76*IF($J76="",1,$J76/100),0))</f>
        <v/>
      </c>
      <c r="L76" s="18" t="str">
        <f aca="false">IF(OR($H76="",$K76=""),"",MAX(0,$H76-$K76))</f>
        <v/>
      </c>
      <c r="M76" s="12" t="str">
        <f aca="false">IF($L76="","",IF($L76&gt;0,"bestellen","reicht"))</f>
        <v/>
      </c>
      <c r="N76" s="21"/>
      <c r="O76" s="21"/>
    </row>
    <row r="77" customFormat="false" ht="15" hidden="false" customHeight="false" outlineLevel="0" collapsed="false">
      <c r="A77" s="21"/>
      <c r="B77" s="21"/>
      <c r="C77" s="21"/>
      <c r="D77" s="25"/>
      <c r="E77" s="26"/>
      <c r="F77" s="25"/>
      <c r="G77" s="25"/>
      <c r="H77" s="18" t="str">
        <f aca="false">IF($G77="","",IF($C77="Beetmeter",IF(OR($E77="",$F77=""),"",ROUNDUP($E77*$F77*(1+$G77/100),0)),IF($D77="","",ROUNDUP($D77*(1+$G77/100),0))))</f>
        <v/>
      </c>
      <c r="I77" s="18" t="str">
        <f aca="false">IF($B77="","",IFERROR(INDEX(Saatgut!$J$2:$J$201,MATCH($B77,Saatgut!$B$2:$B$201,0)),""))</f>
        <v/>
      </c>
      <c r="J77" s="18" t="str">
        <f aca="false">IF($B77="","",IFERROR(INDEX(Saatgut!$L$2:$L$201,MATCH($B77,Saatgut!$B$2:$B$201,0)),""))</f>
        <v/>
      </c>
      <c r="K77" s="18" t="str">
        <f aca="false">IF(OR($B77="",$I77=""),"",ROUND($I77*IF($J77="",1,$J77/100),0))</f>
        <v/>
      </c>
      <c r="L77" s="18" t="str">
        <f aca="false">IF(OR($H77="",$K77=""),"",MAX(0,$H77-$K77))</f>
        <v/>
      </c>
      <c r="M77" s="12" t="str">
        <f aca="false">IF($L77="","",IF($L77&gt;0,"bestellen","reicht"))</f>
        <v/>
      </c>
      <c r="N77" s="21"/>
      <c r="O77" s="21"/>
    </row>
    <row r="78" customFormat="false" ht="15" hidden="false" customHeight="false" outlineLevel="0" collapsed="false">
      <c r="A78" s="21"/>
      <c r="B78" s="21"/>
      <c r="C78" s="21"/>
      <c r="D78" s="25"/>
      <c r="E78" s="26"/>
      <c r="F78" s="25"/>
      <c r="G78" s="25"/>
      <c r="H78" s="18" t="str">
        <f aca="false">IF($G78="","",IF($C78="Beetmeter",IF(OR($E78="",$F78=""),"",ROUNDUP($E78*$F78*(1+$G78/100),0)),IF($D78="","",ROUNDUP($D78*(1+$G78/100),0))))</f>
        <v/>
      </c>
      <c r="I78" s="18" t="str">
        <f aca="false">IF($B78="","",IFERROR(INDEX(Saatgut!$J$2:$J$201,MATCH($B78,Saatgut!$B$2:$B$201,0)),""))</f>
        <v/>
      </c>
      <c r="J78" s="18" t="str">
        <f aca="false">IF($B78="","",IFERROR(INDEX(Saatgut!$L$2:$L$201,MATCH($B78,Saatgut!$B$2:$B$201,0)),""))</f>
        <v/>
      </c>
      <c r="K78" s="18" t="str">
        <f aca="false">IF(OR($B78="",$I78=""),"",ROUND($I78*IF($J78="",1,$J78/100),0))</f>
        <v/>
      </c>
      <c r="L78" s="18" t="str">
        <f aca="false">IF(OR($H78="",$K78=""),"",MAX(0,$H78-$K78))</f>
        <v/>
      </c>
      <c r="M78" s="12" t="str">
        <f aca="false">IF($L78="","",IF($L78&gt;0,"bestellen","reicht"))</f>
        <v/>
      </c>
      <c r="N78" s="21"/>
      <c r="O78" s="21"/>
    </row>
    <row r="79" customFormat="false" ht="15" hidden="false" customHeight="false" outlineLevel="0" collapsed="false">
      <c r="A79" s="21"/>
      <c r="B79" s="21"/>
      <c r="C79" s="21"/>
      <c r="D79" s="25"/>
      <c r="E79" s="26"/>
      <c r="F79" s="25"/>
      <c r="G79" s="25"/>
      <c r="H79" s="18" t="str">
        <f aca="false">IF($G79="","",IF($C79="Beetmeter",IF(OR($E79="",$F79=""),"",ROUNDUP($E79*$F79*(1+$G79/100),0)),IF($D79="","",ROUNDUP($D79*(1+$G79/100),0))))</f>
        <v/>
      </c>
      <c r="I79" s="18" t="str">
        <f aca="false">IF($B79="","",IFERROR(INDEX(Saatgut!$J$2:$J$201,MATCH($B79,Saatgut!$B$2:$B$201,0)),""))</f>
        <v/>
      </c>
      <c r="J79" s="18" t="str">
        <f aca="false">IF($B79="","",IFERROR(INDEX(Saatgut!$L$2:$L$201,MATCH($B79,Saatgut!$B$2:$B$201,0)),""))</f>
        <v/>
      </c>
      <c r="K79" s="18" t="str">
        <f aca="false">IF(OR($B79="",$I79=""),"",ROUND($I79*IF($J79="",1,$J79/100),0))</f>
        <v/>
      </c>
      <c r="L79" s="18" t="str">
        <f aca="false">IF(OR($H79="",$K79=""),"",MAX(0,$H79-$K79))</f>
        <v/>
      </c>
      <c r="M79" s="12" t="str">
        <f aca="false">IF($L79="","",IF($L79&gt;0,"bestellen","reicht"))</f>
        <v/>
      </c>
      <c r="N79" s="21"/>
      <c r="O79" s="21"/>
    </row>
    <row r="80" customFormat="false" ht="15" hidden="false" customHeight="false" outlineLevel="0" collapsed="false">
      <c r="A80" s="21"/>
      <c r="B80" s="21"/>
      <c r="C80" s="21"/>
      <c r="D80" s="25"/>
      <c r="E80" s="26"/>
      <c r="F80" s="25"/>
      <c r="G80" s="25"/>
      <c r="H80" s="18" t="str">
        <f aca="false">IF($G80="","",IF($C80="Beetmeter",IF(OR($E80="",$F80=""),"",ROUNDUP($E80*$F80*(1+$G80/100),0)),IF($D80="","",ROUNDUP($D80*(1+$G80/100),0))))</f>
        <v/>
      </c>
      <c r="I80" s="18" t="str">
        <f aca="false">IF($B80="","",IFERROR(INDEX(Saatgut!$J$2:$J$201,MATCH($B80,Saatgut!$B$2:$B$201,0)),""))</f>
        <v/>
      </c>
      <c r="J80" s="18" t="str">
        <f aca="false">IF($B80="","",IFERROR(INDEX(Saatgut!$L$2:$L$201,MATCH($B80,Saatgut!$B$2:$B$201,0)),""))</f>
        <v/>
      </c>
      <c r="K80" s="18" t="str">
        <f aca="false">IF(OR($B80="",$I80=""),"",ROUND($I80*IF($J80="",1,$J80/100),0))</f>
        <v/>
      </c>
      <c r="L80" s="18" t="str">
        <f aca="false">IF(OR($H80="",$K80=""),"",MAX(0,$H80-$K80))</f>
        <v/>
      </c>
      <c r="M80" s="12" t="str">
        <f aca="false">IF($L80="","",IF($L80&gt;0,"bestellen","reicht"))</f>
        <v/>
      </c>
      <c r="N80" s="21"/>
      <c r="O80" s="21"/>
    </row>
    <row r="81" customFormat="false" ht="15" hidden="false" customHeight="false" outlineLevel="0" collapsed="false">
      <c r="A81" s="21"/>
      <c r="B81" s="21"/>
      <c r="C81" s="21"/>
      <c r="D81" s="25"/>
      <c r="E81" s="26"/>
      <c r="F81" s="25"/>
      <c r="G81" s="25"/>
      <c r="H81" s="18" t="str">
        <f aca="false">IF($G81="","",IF($C81="Beetmeter",IF(OR($E81="",$F81=""),"",ROUNDUP($E81*$F81*(1+$G81/100),0)),IF($D81="","",ROUNDUP($D81*(1+$G81/100),0))))</f>
        <v/>
      </c>
      <c r="I81" s="18" t="str">
        <f aca="false">IF($B81="","",IFERROR(INDEX(Saatgut!$J$2:$J$201,MATCH($B81,Saatgut!$B$2:$B$201,0)),""))</f>
        <v/>
      </c>
      <c r="J81" s="18" t="str">
        <f aca="false">IF($B81="","",IFERROR(INDEX(Saatgut!$L$2:$L$201,MATCH($B81,Saatgut!$B$2:$B$201,0)),""))</f>
        <v/>
      </c>
      <c r="K81" s="18" t="str">
        <f aca="false">IF(OR($B81="",$I81=""),"",ROUND($I81*IF($J81="",1,$J81/100),0))</f>
        <v/>
      </c>
      <c r="L81" s="18" t="str">
        <f aca="false">IF(OR($H81="",$K81=""),"",MAX(0,$H81-$K81))</f>
        <v/>
      </c>
      <c r="M81" s="12" t="str">
        <f aca="false">IF($L81="","",IF($L81&gt;0,"bestellen","reicht"))</f>
        <v/>
      </c>
      <c r="N81" s="21"/>
      <c r="O81" s="21"/>
    </row>
    <row r="82" customFormat="false" ht="15" hidden="false" customHeight="false" outlineLevel="0" collapsed="false">
      <c r="A82" s="21"/>
      <c r="B82" s="21"/>
      <c r="C82" s="21"/>
      <c r="D82" s="25"/>
      <c r="E82" s="26"/>
      <c r="F82" s="25"/>
      <c r="G82" s="25"/>
      <c r="H82" s="18" t="str">
        <f aca="false">IF($G82="","",IF($C82="Beetmeter",IF(OR($E82="",$F82=""),"",ROUNDUP($E82*$F82*(1+$G82/100),0)),IF($D82="","",ROUNDUP($D82*(1+$G82/100),0))))</f>
        <v/>
      </c>
      <c r="I82" s="18" t="str">
        <f aca="false">IF($B82="","",IFERROR(INDEX(Saatgut!$J$2:$J$201,MATCH($B82,Saatgut!$B$2:$B$201,0)),""))</f>
        <v/>
      </c>
      <c r="J82" s="18" t="str">
        <f aca="false">IF($B82="","",IFERROR(INDEX(Saatgut!$L$2:$L$201,MATCH($B82,Saatgut!$B$2:$B$201,0)),""))</f>
        <v/>
      </c>
      <c r="K82" s="18" t="str">
        <f aca="false">IF(OR($B82="",$I82=""),"",ROUND($I82*IF($J82="",1,$J82/100),0))</f>
        <v/>
      </c>
      <c r="L82" s="18" t="str">
        <f aca="false">IF(OR($H82="",$K82=""),"",MAX(0,$H82-$K82))</f>
        <v/>
      </c>
      <c r="M82" s="12" t="str">
        <f aca="false">IF($L82="","",IF($L82&gt;0,"bestellen","reicht"))</f>
        <v/>
      </c>
      <c r="N82" s="21"/>
      <c r="O82" s="21"/>
    </row>
    <row r="83" customFormat="false" ht="15" hidden="false" customHeight="false" outlineLevel="0" collapsed="false">
      <c r="A83" s="21"/>
      <c r="B83" s="21"/>
      <c r="C83" s="21"/>
      <c r="D83" s="25"/>
      <c r="E83" s="26"/>
      <c r="F83" s="25"/>
      <c r="G83" s="25"/>
      <c r="H83" s="18" t="str">
        <f aca="false">IF($G83="","",IF($C83="Beetmeter",IF(OR($E83="",$F83=""),"",ROUNDUP($E83*$F83*(1+$G83/100),0)),IF($D83="","",ROUNDUP($D83*(1+$G83/100),0))))</f>
        <v/>
      </c>
      <c r="I83" s="18" t="str">
        <f aca="false">IF($B83="","",IFERROR(INDEX(Saatgut!$J$2:$J$201,MATCH($B83,Saatgut!$B$2:$B$201,0)),""))</f>
        <v/>
      </c>
      <c r="J83" s="18" t="str">
        <f aca="false">IF($B83="","",IFERROR(INDEX(Saatgut!$L$2:$L$201,MATCH($B83,Saatgut!$B$2:$B$201,0)),""))</f>
        <v/>
      </c>
      <c r="K83" s="18" t="str">
        <f aca="false">IF(OR($B83="",$I83=""),"",ROUND($I83*IF($J83="",1,$J83/100),0))</f>
        <v/>
      </c>
      <c r="L83" s="18" t="str">
        <f aca="false">IF(OR($H83="",$K83=""),"",MAX(0,$H83-$K83))</f>
        <v/>
      </c>
      <c r="M83" s="12" t="str">
        <f aca="false">IF($L83="","",IF($L83&gt;0,"bestellen","reicht"))</f>
        <v/>
      </c>
      <c r="N83" s="21"/>
      <c r="O83" s="21"/>
    </row>
    <row r="84" customFormat="false" ht="15" hidden="false" customHeight="false" outlineLevel="0" collapsed="false">
      <c r="A84" s="21"/>
      <c r="B84" s="21"/>
      <c r="C84" s="21"/>
      <c r="D84" s="25"/>
      <c r="E84" s="26"/>
      <c r="F84" s="25"/>
      <c r="G84" s="25"/>
      <c r="H84" s="18" t="str">
        <f aca="false">IF($G84="","",IF($C84="Beetmeter",IF(OR($E84="",$F84=""),"",ROUNDUP($E84*$F84*(1+$G84/100),0)),IF($D84="","",ROUNDUP($D84*(1+$G84/100),0))))</f>
        <v/>
      </c>
      <c r="I84" s="18" t="str">
        <f aca="false">IF($B84="","",IFERROR(INDEX(Saatgut!$J$2:$J$201,MATCH($B84,Saatgut!$B$2:$B$201,0)),""))</f>
        <v/>
      </c>
      <c r="J84" s="18" t="str">
        <f aca="false">IF($B84="","",IFERROR(INDEX(Saatgut!$L$2:$L$201,MATCH($B84,Saatgut!$B$2:$B$201,0)),""))</f>
        <v/>
      </c>
      <c r="K84" s="18" t="str">
        <f aca="false">IF(OR($B84="",$I84=""),"",ROUND($I84*IF($J84="",1,$J84/100),0))</f>
        <v/>
      </c>
      <c r="L84" s="18" t="str">
        <f aca="false">IF(OR($H84="",$K84=""),"",MAX(0,$H84-$K84))</f>
        <v/>
      </c>
      <c r="M84" s="12" t="str">
        <f aca="false">IF($L84="","",IF($L84&gt;0,"bestellen","reicht"))</f>
        <v/>
      </c>
      <c r="N84" s="21"/>
      <c r="O84" s="21"/>
    </row>
    <row r="85" customFormat="false" ht="15" hidden="false" customHeight="false" outlineLevel="0" collapsed="false">
      <c r="A85" s="21"/>
      <c r="B85" s="21"/>
      <c r="C85" s="21"/>
      <c r="D85" s="25"/>
      <c r="E85" s="26"/>
      <c r="F85" s="25"/>
      <c r="G85" s="25"/>
      <c r="H85" s="18" t="str">
        <f aca="false">IF($G85="","",IF($C85="Beetmeter",IF(OR($E85="",$F85=""),"",ROUNDUP($E85*$F85*(1+$G85/100),0)),IF($D85="","",ROUNDUP($D85*(1+$G85/100),0))))</f>
        <v/>
      </c>
      <c r="I85" s="18" t="str">
        <f aca="false">IF($B85="","",IFERROR(INDEX(Saatgut!$J$2:$J$201,MATCH($B85,Saatgut!$B$2:$B$201,0)),""))</f>
        <v/>
      </c>
      <c r="J85" s="18" t="str">
        <f aca="false">IF($B85="","",IFERROR(INDEX(Saatgut!$L$2:$L$201,MATCH($B85,Saatgut!$B$2:$B$201,0)),""))</f>
        <v/>
      </c>
      <c r="K85" s="18" t="str">
        <f aca="false">IF(OR($B85="",$I85=""),"",ROUND($I85*IF($J85="",1,$J85/100),0))</f>
        <v/>
      </c>
      <c r="L85" s="18" t="str">
        <f aca="false">IF(OR($H85="",$K85=""),"",MAX(0,$H85-$K85))</f>
        <v/>
      </c>
      <c r="M85" s="12" t="str">
        <f aca="false">IF($L85="","",IF($L85&gt;0,"bestellen","reicht"))</f>
        <v/>
      </c>
      <c r="N85" s="21"/>
      <c r="O85" s="21"/>
    </row>
    <row r="86" customFormat="false" ht="15" hidden="false" customHeight="false" outlineLevel="0" collapsed="false">
      <c r="A86" s="21"/>
      <c r="B86" s="21"/>
      <c r="C86" s="21"/>
      <c r="D86" s="25"/>
      <c r="E86" s="26"/>
      <c r="F86" s="25"/>
      <c r="G86" s="25"/>
      <c r="H86" s="18" t="str">
        <f aca="false">IF($G86="","",IF($C86="Beetmeter",IF(OR($E86="",$F86=""),"",ROUNDUP($E86*$F86*(1+$G86/100),0)),IF($D86="","",ROUNDUP($D86*(1+$G86/100),0))))</f>
        <v/>
      </c>
      <c r="I86" s="18" t="str">
        <f aca="false">IF($B86="","",IFERROR(INDEX(Saatgut!$J$2:$J$201,MATCH($B86,Saatgut!$B$2:$B$201,0)),""))</f>
        <v/>
      </c>
      <c r="J86" s="18" t="str">
        <f aca="false">IF($B86="","",IFERROR(INDEX(Saatgut!$L$2:$L$201,MATCH($B86,Saatgut!$B$2:$B$201,0)),""))</f>
        <v/>
      </c>
      <c r="K86" s="18" t="str">
        <f aca="false">IF(OR($B86="",$I86=""),"",ROUND($I86*IF($J86="",1,$J86/100),0))</f>
        <v/>
      </c>
      <c r="L86" s="18" t="str">
        <f aca="false">IF(OR($H86="",$K86=""),"",MAX(0,$H86-$K86))</f>
        <v/>
      </c>
      <c r="M86" s="12" t="str">
        <f aca="false">IF($L86="","",IF($L86&gt;0,"bestellen","reicht"))</f>
        <v/>
      </c>
      <c r="N86" s="21"/>
      <c r="O86" s="21"/>
    </row>
    <row r="87" customFormat="false" ht="15" hidden="false" customHeight="false" outlineLevel="0" collapsed="false">
      <c r="A87" s="21"/>
      <c r="B87" s="21"/>
      <c r="C87" s="21"/>
      <c r="D87" s="25"/>
      <c r="E87" s="26"/>
      <c r="F87" s="25"/>
      <c r="G87" s="25"/>
      <c r="H87" s="18" t="str">
        <f aca="false">IF($G87="","",IF($C87="Beetmeter",IF(OR($E87="",$F87=""),"",ROUNDUP($E87*$F87*(1+$G87/100),0)),IF($D87="","",ROUNDUP($D87*(1+$G87/100),0))))</f>
        <v/>
      </c>
      <c r="I87" s="18" t="str">
        <f aca="false">IF($B87="","",IFERROR(INDEX(Saatgut!$J$2:$J$201,MATCH($B87,Saatgut!$B$2:$B$201,0)),""))</f>
        <v/>
      </c>
      <c r="J87" s="18" t="str">
        <f aca="false">IF($B87="","",IFERROR(INDEX(Saatgut!$L$2:$L$201,MATCH($B87,Saatgut!$B$2:$B$201,0)),""))</f>
        <v/>
      </c>
      <c r="K87" s="18" t="str">
        <f aca="false">IF(OR($B87="",$I87=""),"",ROUND($I87*IF($J87="",1,$J87/100),0))</f>
        <v/>
      </c>
      <c r="L87" s="18" t="str">
        <f aca="false">IF(OR($H87="",$K87=""),"",MAX(0,$H87-$K87))</f>
        <v/>
      </c>
      <c r="M87" s="12" t="str">
        <f aca="false">IF($L87="","",IF($L87&gt;0,"bestellen","reicht"))</f>
        <v/>
      </c>
      <c r="N87" s="21"/>
      <c r="O87" s="21"/>
    </row>
    <row r="88" customFormat="false" ht="15" hidden="false" customHeight="false" outlineLevel="0" collapsed="false">
      <c r="A88" s="21"/>
      <c r="B88" s="21"/>
      <c r="C88" s="21"/>
      <c r="D88" s="25"/>
      <c r="E88" s="26"/>
      <c r="F88" s="25"/>
      <c r="G88" s="25"/>
      <c r="H88" s="18" t="str">
        <f aca="false">IF($G88="","",IF($C88="Beetmeter",IF(OR($E88="",$F88=""),"",ROUNDUP($E88*$F88*(1+$G88/100),0)),IF($D88="","",ROUNDUP($D88*(1+$G88/100),0))))</f>
        <v/>
      </c>
      <c r="I88" s="18" t="str">
        <f aca="false">IF($B88="","",IFERROR(INDEX(Saatgut!$J$2:$J$201,MATCH($B88,Saatgut!$B$2:$B$201,0)),""))</f>
        <v/>
      </c>
      <c r="J88" s="18" t="str">
        <f aca="false">IF($B88="","",IFERROR(INDEX(Saatgut!$L$2:$L$201,MATCH($B88,Saatgut!$B$2:$B$201,0)),""))</f>
        <v/>
      </c>
      <c r="K88" s="18" t="str">
        <f aca="false">IF(OR($B88="",$I88=""),"",ROUND($I88*IF($J88="",1,$J88/100),0))</f>
        <v/>
      </c>
      <c r="L88" s="18" t="str">
        <f aca="false">IF(OR($H88="",$K88=""),"",MAX(0,$H88-$K88))</f>
        <v/>
      </c>
      <c r="M88" s="12" t="str">
        <f aca="false">IF($L88="","",IF($L88&gt;0,"bestellen","reicht"))</f>
        <v/>
      </c>
      <c r="N88" s="21"/>
      <c r="O88" s="21"/>
    </row>
    <row r="89" customFormat="false" ht="15" hidden="false" customHeight="false" outlineLevel="0" collapsed="false">
      <c r="A89" s="21"/>
      <c r="B89" s="21"/>
      <c r="C89" s="21"/>
      <c r="D89" s="25"/>
      <c r="E89" s="26"/>
      <c r="F89" s="25"/>
      <c r="G89" s="25"/>
      <c r="H89" s="18" t="str">
        <f aca="false">IF($G89="","",IF($C89="Beetmeter",IF(OR($E89="",$F89=""),"",ROUNDUP($E89*$F89*(1+$G89/100),0)),IF($D89="","",ROUNDUP($D89*(1+$G89/100),0))))</f>
        <v/>
      </c>
      <c r="I89" s="18" t="str">
        <f aca="false">IF($B89="","",IFERROR(INDEX(Saatgut!$J$2:$J$201,MATCH($B89,Saatgut!$B$2:$B$201,0)),""))</f>
        <v/>
      </c>
      <c r="J89" s="18" t="str">
        <f aca="false">IF($B89="","",IFERROR(INDEX(Saatgut!$L$2:$L$201,MATCH($B89,Saatgut!$B$2:$B$201,0)),""))</f>
        <v/>
      </c>
      <c r="K89" s="18" t="str">
        <f aca="false">IF(OR($B89="",$I89=""),"",ROUND($I89*IF($J89="",1,$J89/100),0))</f>
        <v/>
      </c>
      <c r="L89" s="18" t="str">
        <f aca="false">IF(OR($H89="",$K89=""),"",MAX(0,$H89-$K89))</f>
        <v/>
      </c>
      <c r="M89" s="12" t="str">
        <f aca="false">IF($L89="","",IF($L89&gt;0,"bestellen","reicht"))</f>
        <v/>
      </c>
      <c r="N89" s="21"/>
      <c r="O89" s="21"/>
    </row>
    <row r="90" customFormat="false" ht="15" hidden="false" customHeight="false" outlineLevel="0" collapsed="false">
      <c r="A90" s="21"/>
      <c r="B90" s="21"/>
      <c r="C90" s="21"/>
      <c r="D90" s="25"/>
      <c r="E90" s="26"/>
      <c r="F90" s="25"/>
      <c r="G90" s="25"/>
      <c r="H90" s="18" t="str">
        <f aca="false">IF($G90="","",IF($C90="Beetmeter",IF(OR($E90="",$F90=""),"",ROUNDUP($E90*$F90*(1+$G90/100),0)),IF($D90="","",ROUNDUP($D90*(1+$G90/100),0))))</f>
        <v/>
      </c>
      <c r="I90" s="18" t="str">
        <f aca="false">IF($B90="","",IFERROR(INDEX(Saatgut!$J$2:$J$201,MATCH($B90,Saatgut!$B$2:$B$201,0)),""))</f>
        <v/>
      </c>
      <c r="J90" s="18" t="str">
        <f aca="false">IF($B90="","",IFERROR(INDEX(Saatgut!$L$2:$L$201,MATCH($B90,Saatgut!$B$2:$B$201,0)),""))</f>
        <v/>
      </c>
      <c r="K90" s="18" t="str">
        <f aca="false">IF(OR($B90="",$I90=""),"",ROUND($I90*IF($J90="",1,$J90/100),0))</f>
        <v/>
      </c>
      <c r="L90" s="18" t="str">
        <f aca="false">IF(OR($H90="",$K90=""),"",MAX(0,$H90-$K90))</f>
        <v/>
      </c>
      <c r="M90" s="12" t="str">
        <f aca="false">IF($L90="","",IF($L90&gt;0,"bestellen","reicht"))</f>
        <v/>
      </c>
      <c r="N90" s="21"/>
      <c r="O90" s="21"/>
    </row>
    <row r="91" customFormat="false" ht="15" hidden="false" customHeight="false" outlineLevel="0" collapsed="false">
      <c r="A91" s="21"/>
      <c r="B91" s="21"/>
      <c r="C91" s="21"/>
      <c r="D91" s="25"/>
      <c r="E91" s="26"/>
      <c r="F91" s="25"/>
      <c r="G91" s="25"/>
      <c r="H91" s="18" t="str">
        <f aca="false">IF($G91="","",IF($C91="Beetmeter",IF(OR($E91="",$F91=""),"",ROUNDUP($E91*$F91*(1+$G91/100),0)),IF($D91="","",ROUNDUP($D91*(1+$G91/100),0))))</f>
        <v/>
      </c>
      <c r="I91" s="18" t="str">
        <f aca="false">IF($B91="","",IFERROR(INDEX(Saatgut!$J$2:$J$201,MATCH($B91,Saatgut!$B$2:$B$201,0)),""))</f>
        <v/>
      </c>
      <c r="J91" s="18" t="str">
        <f aca="false">IF($B91="","",IFERROR(INDEX(Saatgut!$L$2:$L$201,MATCH($B91,Saatgut!$B$2:$B$201,0)),""))</f>
        <v/>
      </c>
      <c r="K91" s="18" t="str">
        <f aca="false">IF(OR($B91="",$I91=""),"",ROUND($I91*IF($J91="",1,$J91/100),0))</f>
        <v/>
      </c>
      <c r="L91" s="18" t="str">
        <f aca="false">IF(OR($H91="",$K91=""),"",MAX(0,$H91-$K91))</f>
        <v/>
      </c>
      <c r="M91" s="12" t="str">
        <f aca="false">IF($L91="","",IF($L91&gt;0,"bestellen","reicht"))</f>
        <v/>
      </c>
      <c r="N91" s="21"/>
      <c r="O91" s="21"/>
    </row>
    <row r="92" customFormat="false" ht="15" hidden="false" customHeight="false" outlineLevel="0" collapsed="false">
      <c r="A92" s="21"/>
      <c r="B92" s="21"/>
      <c r="C92" s="21"/>
      <c r="D92" s="25"/>
      <c r="E92" s="26"/>
      <c r="F92" s="25"/>
      <c r="G92" s="25"/>
      <c r="H92" s="18" t="str">
        <f aca="false">IF($G92="","",IF($C92="Beetmeter",IF(OR($E92="",$F92=""),"",ROUNDUP($E92*$F92*(1+$G92/100),0)),IF($D92="","",ROUNDUP($D92*(1+$G92/100),0))))</f>
        <v/>
      </c>
      <c r="I92" s="18" t="str">
        <f aca="false">IF($B92="","",IFERROR(INDEX(Saatgut!$J$2:$J$201,MATCH($B92,Saatgut!$B$2:$B$201,0)),""))</f>
        <v/>
      </c>
      <c r="J92" s="18" t="str">
        <f aca="false">IF($B92="","",IFERROR(INDEX(Saatgut!$L$2:$L$201,MATCH($B92,Saatgut!$B$2:$B$201,0)),""))</f>
        <v/>
      </c>
      <c r="K92" s="18" t="str">
        <f aca="false">IF(OR($B92="",$I92=""),"",ROUND($I92*IF($J92="",1,$J92/100),0))</f>
        <v/>
      </c>
      <c r="L92" s="18" t="str">
        <f aca="false">IF(OR($H92="",$K92=""),"",MAX(0,$H92-$K92))</f>
        <v/>
      </c>
      <c r="M92" s="12" t="str">
        <f aca="false">IF($L92="","",IF($L92&gt;0,"bestellen","reicht"))</f>
        <v/>
      </c>
      <c r="N92" s="21"/>
      <c r="O92" s="21"/>
    </row>
    <row r="93" customFormat="false" ht="15" hidden="false" customHeight="false" outlineLevel="0" collapsed="false">
      <c r="A93" s="21"/>
      <c r="B93" s="21"/>
      <c r="C93" s="21"/>
      <c r="D93" s="25"/>
      <c r="E93" s="26"/>
      <c r="F93" s="25"/>
      <c r="G93" s="25"/>
      <c r="H93" s="18" t="str">
        <f aca="false">IF($G93="","",IF($C93="Beetmeter",IF(OR($E93="",$F93=""),"",ROUNDUP($E93*$F93*(1+$G93/100),0)),IF($D93="","",ROUNDUP($D93*(1+$G93/100),0))))</f>
        <v/>
      </c>
      <c r="I93" s="18" t="str">
        <f aca="false">IF($B93="","",IFERROR(INDEX(Saatgut!$J$2:$J$201,MATCH($B93,Saatgut!$B$2:$B$201,0)),""))</f>
        <v/>
      </c>
      <c r="J93" s="18" t="str">
        <f aca="false">IF($B93="","",IFERROR(INDEX(Saatgut!$L$2:$L$201,MATCH($B93,Saatgut!$B$2:$B$201,0)),""))</f>
        <v/>
      </c>
      <c r="K93" s="18" t="str">
        <f aca="false">IF(OR($B93="",$I93=""),"",ROUND($I93*IF($J93="",1,$J93/100),0))</f>
        <v/>
      </c>
      <c r="L93" s="18" t="str">
        <f aca="false">IF(OR($H93="",$K93=""),"",MAX(0,$H93-$K93))</f>
        <v/>
      </c>
      <c r="M93" s="12" t="str">
        <f aca="false">IF($L93="","",IF($L93&gt;0,"bestellen","reicht"))</f>
        <v/>
      </c>
      <c r="N93" s="21"/>
      <c r="O93" s="21"/>
    </row>
    <row r="94" customFormat="false" ht="15" hidden="false" customHeight="false" outlineLevel="0" collapsed="false">
      <c r="A94" s="21"/>
      <c r="B94" s="21"/>
      <c r="C94" s="21"/>
      <c r="D94" s="25"/>
      <c r="E94" s="26"/>
      <c r="F94" s="25"/>
      <c r="G94" s="25"/>
      <c r="H94" s="18" t="str">
        <f aca="false">IF($G94="","",IF($C94="Beetmeter",IF(OR($E94="",$F94=""),"",ROUNDUP($E94*$F94*(1+$G94/100),0)),IF($D94="","",ROUNDUP($D94*(1+$G94/100),0))))</f>
        <v/>
      </c>
      <c r="I94" s="18" t="str">
        <f aca="false">IF($B94="","",IFERROR(INDEX(Saatgut!$J$2:$J$201,MATCH($B94,Saatgut!$B$2:$B$201,0)),""))</f>
        <v/>
      </c>
      <c r="J94" s="18" t="str">
        <f aca="false">IF($B94="","",IFERROR(INDEX(Saatgut!$L$2:$L$201,MATCH($B94,Saatgut!$B$2:$B$201,0)),""))</f>
        <v/>
      </c>
      <c r="K94" s="18" t="str">
        <f aca="false">IF(OR($B94="",$I94=""),"",ROUND($I94*IF($J94="",1,$J94/100),0))</f>
        <v/>
      </c>
      <c r="L94" s="18" t="str">
        <f aca="false">IF(OR($H94="",$K94=""),"",MAX(0,$H94-$K94))</f>
        <v/>
      </c>
      <c r="M94" s="12" t="str">
        <f aca="false">IF($L94="","",IF($L94&gt;0,"bestellen","reicht"))</f>
        <v/>
      </c>
      <c r="N94" s="21"/>
      <c r="O94" s="21"/>
    </row>
    <row r="95" customFormat="false" ht="15" hidden="false" customHeight="false" outlineLevel="0" collapsed="false">
      <c r="A95" s="21"/>
      <c r="B95" s="21"/>
      <c r="C95" s="21"/>
      <c r="D95" s="25"/>
      <c r="E95" s="26"/>
      <c r="F95" s="25"/>
      <c r="G95" s="25"/>
      <c r="H95" s="18" t="str">
        <f aca="false">IF($G95="","",IF($C95="Beetmeter",IF(OR($E95="",$F95=""),"",ROUNDUP($E95*$F95*(1+$G95/100),0)),IF($D95="","",ROUNDUP($D95*(1+$G95/100),0))))</f>
        <v/>
      </c>
      <c r="I95" s="18" t="str">
        <f aca="false">IF($B95="","",IFERROR(INDEX(Saatgut!$J$2:$J$201,MATCH($B95,Saatgut!$B$2:$B$201,0)),""))</f>
        <v/>
      </c>
      <c r="J95" s="18" t="str">
        <f aca="false">IF($B95="","",IFERROR(INDEX(Saatgut!$L$2:$L$201,MATCH($B95,Saatgut!$B$2:$B$201,0)),""))</f>
        <v/>
      </c>
      <c r="K95" s="18" t="str">
        <f aca="false">IF(OR($B95="",$I95=""),"",ROUND($I95*IF($J95="",1,$J95/100),0))</f>
        <v/>
      </c>
      <c r="L95" s="18" t="str">
        <f aca="false">IF(OR($H95="",$K95=""),"",MAX(0,$H95-$K95))</f>
        <v/>
      </c>
      <c r="M95" s="12" t="str">
        <f aca="false">IF($L95="","",IF($L95&gt;0,"bestellen","reicht"))</f>
        <v/>
      </c>
      <c r="N95" s="21"/>
      <c r="O95" s="21"/>
    </row>
    <row r="96" customFormat="false" ht="15" hidden="false" customHeight="false" outlineLevel="0" collapsed="false">
      <c r="A96" s="21"/>
      <c r="B96" s="21"/>
      <c r="C96" s="21"/>
      <c r="D96" s="25"/>
      <c r="E96" s="26"/>
      <c r="F96" s="25"/>
      <c r="G96" s="25"/>
      <c r="H96" s="18" t="str">
        <f aca="false">IF($G96="","",IF($C96="Beetmeter",IF(OR($E96="",$F96=""),"",ROUNDUP($E96*$F96*(1+$G96/100),0)),IF($D96="","",ROUNDUP($D96*(1+$G96/100),0))))</f>
        <v/>
      </c>
      <c r="I96" s="18" t="str">
        <f aca="false">IF($B96="","",IFERROR(INDEX(Saatgut!$J$2:$J$201,MATCH($B96,Saatgut!$B$2:$B$201,0)),""))</f>
        <v/>
      </c>
      <c r="J96" s="18" t="str">
        <f aca="false">IF($B96="","",IFERROR(INDEX(Saatgut!$L$2:$L$201,MATCH($B96,Saatgut!$B$2:$B$201,0)),""))</f>
        <v/>
      </c>
      <c r="K96" s="18" t="str">
        <f aca="false">IF(OR($B96="",$I96=""),"",ROUND($I96*IF($J96="",1,$J96/100),0))</f>
        <v/>
      </c>
      <c r="L96" s="18" t="str">
        <f aca="false">IF(OR($H96="",$K96=""),"",MAX(0,$H96-$K96))</f>
        <v/>
      </c>
      <c r="M96" s="12" t="str">
        <f aca="false">IF($L96="","",IF($L96&gt;0,"bestellen","reicht"))</f>
        <v/>
      </c>
      <c r="N96" s="21"/>
      <c r="O96" s="21"/>
    </row>
    <row r="97" customFormat="false" ht="15" hidden="false" customHeight="false" outlineLevel="0" collapsed="false">
      <c r="A97" s="21"/>
      <c r="B97" s="21"/>
      <c r="C97" s="21"/>
      <c r="D97" s="25"/>
      <c r="E97" s="26"/>
      <c r="F97" s="25"/>
      <c r="G97" s="25"/>
      <c r="H97" s="18" t="str">
        <f aca="false">IF($G97="","",IF($C97="Beetmeter",IF(OR($E97="",$F97=""),"",ROUNDUP($E97*$F97*(1+$G97/100),0)),IF($D97="","",ROUNDUP($D97*(1+$G97/100),0))))</f>
        <v/>
      </c>
      <c r="I97" s="18" t="str">
        <f aca="false">IF($B97="","",IFERROR(INDEX(Saatgut!$J$2:$J$201,MATCH($B97,Saatgut!$B$2:$B$201,0)),""))</f>
        <v/>
      </c>
      <c r="J97" s="18" t="str">
        <f aca="false">IF($B97="","",IFERROR(INDEX(Saatgut!$L$2:$L$201,MATCH($B97,Saatgut!$B$2:$B$201,0)),""))</f>
        <v/>
      </c>
      <c r="K97" s="18" t="str">
        <f aca="false">IF(OR($B97="",$I97=""),"",ROUND($I97*IF($J97="",1,$J97/100),0))</f>
        <v/>
      </c>
      <c r="L97" s="18" t="str">
        <f aca="false">IF(OR($H97="",$K97=""),"",MAX(0,$H97-$K97))</f>
        <v/>
      </c>
      <c r="M97" s="12" t="str">
        <f aca="false">IF($L97="","",IF($L97&gt;0,"bestellen","reicht"))</f>
        <v/>
      </c>
      <c r="N97" s="21"/>
      <c r="O97" s="21"/>
    </row>
    <row r="98" customFormat="false" ht="15" hidden="false" customHeight="false" outlineLevel="0" collapsed="false">
      <c r="A98" s="21"/>
      <c r="B98" s="21"/>
      <c r="C98" s="21"/>
      <c r="D98" s="25"/>
      <c r="E98" s="26"/>
      <c r="F98" s="25"/>
      <c r="G98" s="25"/>
      <c r="H98" s="18" t="str">
        <f aca="false">IF($G98="","",IF($C98="Beetmeter",IF(OR($E98="",$F98=""),"",ROUNDUP($E98*$F98*(1+$G98/100),0)),IF($D98="","",ROUNDUP($D98*(1+$G98/100),0))))</f>
        <v/>
      </c>
      <c r="I98" s="18" t="str">
        <f aca="false">IF($B98="","",IFERROR(INDEX(Saatgut!$J$2:$J$201,MATCH($B98,Saatgut!$B$2:$B$201,0)),""))</f>
        <v/>
      </c>
      <c r="J98" s="18" t="str">
        <f aca="false">IF($B98="","",IFERROR(INDEX(Saatgut!$L$2:$L$201,MATCH($B98,Saatgut!$B$2:$B$201,0)),""))</f>
        <v/>
      </c>
      <c r="K98" s="18" t="str">
        <f aca="false">IF(OR($B98="",$I98=""),"",ROUND($I98*IF($J98="",1,$J98/100),0))</f>
        <v/>
      </c>
      <c r="L98" s="18" t="str">
        <f aca="false">IF(OR($H98="",$K98=""),"",MAX(0,$H98-$K98))</f>
        <v/>
      </c>
      <c r="M98" s="12" t="str">
        <f aca="false">IF($L98="","",IF($L98&gt;0,"bestellen","reicht"))</f>
        <v/>
      </c>
      <c r="N98" s="21"/>
      <c r="O98" s="21"/>
    </row>
    <row r="99" customFormat="false" ht="15" hidden="false" customHeight="false" outlineLevel="0" collapsed="false">
      <c r="A99" s="21"/>
      <c r="B99" s="21"/>
      <c r="C99" s="21"/>
      <c r="D99" s="25"/>
      <c r="E99" s="26"/>
      <c r="F99" s="25"/>
      <c r="G99" s="25"/>
      <c r="H99" s="18" t="str">
        <f aca="false">IF($G99="","",IF($C99="Beetmeter",IF(OR($E99="",$F99=""),"",ROUNDUP($E99*$F99*(1+$G99/100),0)),IF($D99="","",ROUNDUP($D99*(1+$G99/100),0))))</f>
        <v/>
      </c>
      <c r="I99" s="18" t="str">
        <f aca="false">IF($B99="","",IFERROR(INDEX(Saatgut!$J$2:$J$201,MATCH($B99,Saatgut!$B$2:$B$201,0)),""))</f>
        <v/>
      </c>
      <c r="J99" s="18" t="str">
        <f aca="false">IF($B99="","",IFERROR(INDEX(Saatgut!$L$2:$L$201,MATCH($B99,Saatgut!$B$2:$B$201,0)),""))</f>
        <v/>
      </c>
      <c r="K99" s="18" t="str">
        <f aca="false">IF(OR($B99="",$I99=""),"",ROUND($I99*IF($J99="",1,$J99/100),0))</f>
        <v/>
      </c>
      <c r="L99" s="18" t="str">
        <f aca="false">IF(OR($H99="",$K99=""),"",MAX(0,$H99-$K99))</f>
        <v/>
      </c>
      <c r="M99" s="12" t="str">
        <f aca="false">IF($L99="","",IF($L99&gt;0,"bestellen","reicht"))</f>
        <v/>
      </c>
      <c r="N99" s="21"/>
      <c r="O99" s="21"/>
    </row>
    <row r="100" customFormat="false" ht="15" hidden="false" customHeight="false" outlineLevel="0" collapsed="false">
      <c r="A100" s="21"/>
      <c r="B100" s="21"/>
      <c r="C100" s="21"/>
      <c r="D100" s="25"/>
      <c r="E100" s="26"/>
      <c r="F100" s="25"/>
      <c r="G100" s="25"/>
      <c r="H100" s="18" t="str">
        <f aca="false">IF($G100="","",IF($C100="Beetmeter",IF(OR($E100="",$F100=""),"",ROUNDUP($E100*$F100*(1+$G100/100),0)),IF($D100="","",ROUNDUP($D100*(1+$G100/100),0))))</f>
        <v/>
      </c>
      <c r="I100" s="18" t="str">
        <f aca="false">IF($B100="","",IFERROR(INDEX(Saatgut!$J$2:$J$201,MATCH($B100,Saatgut!$B$2:$B$201,0)),""))</f>
        <v/>
      </c>
      <c r="J100" s="18" t="str">
        <f aca="false">IF($B100="","",IFERROR(INDEX(Saatgut!$L$2:$L$201,MATCH($B100,Saatgut!$B$2:$B$201,0)),""))</f>
        <v/>
      </c>
      <c r="K100" s="18" t="str">
        <f aca="false">IF(OR($B100="",$I100=""),"",ROUND($I100*IF($J100="",1,$J100/100),0))</f>
        <v/>
      </c>
      <c r="L100" s="18" t="str">
        <f aca="false">IF(OR($H100="",$K100=""),"",MAX(0,$H100-$K100))</f>
        <v/>
      </c>
      <c r="M100" s="12" t="str">
        <f aca="false">IF($L100="","",IF($L100&gt;0,"bestellen","reicht"))</f>
        <v/>
      </c>
      <c r="N100" s="21"/>
      <c r="O100" s="21"/>
    </row>
    <row r="101" customFormat="false" ht="15" hidden="false" customHeight="false" outlineLevel="0" collapsed="false">
      <c r="A101" s="21"/>
      <c r="B101" s="21"/>
      <c r="C101" s="21"/>
      <c r="D101" s="25"/>
      <c r="E101" s="26"/>
      <c r="F101" s="25"/>
      <c r="G101" s="25"/>
      <c r="H101" s="18" t="str">
        <f aca="false">IF($G101="","",IF($C101="Beetmeter",IF(OR($E101="",$F101=""),"",ROUNDUP($E101*$F101*(1+$G101/100),0)),IF($D101="","",ROUNDUP($D101*(1+$G101/100),0))))</f>
        <v/>
      </c>
      <c r="I101" s="18" t="str">
        <f aca="false">IF($B101="","",IFERROR(INDEX(Saatgut!$J$2:$J$201,MATCH($B101,Saatgut!$B$2:$B$201,0)),""))</f>
        <v/>
      </c>
      <c r="J101" s="18" t="str">
        <f aca="false">IF($B101="","",IFERROR(INDEX(Saatgut!$L$2:$L$201,MATCH($B101,Saatgut!$B$2:$B$201,0)),""))</f>
        <v/>
      </c>
      <c r="K101" s="18" t="str">
        <f aca="false">IF(OR($B101="",$I101=""),"",ROUND($I101*IF($J101="",1,$J101/100),0))</f>
        <v/>
      </c>
      <c r="L101" s="18" t="str">
        <f aca="false">IF(OR($H101="",$K101=""),"",MAX(0,$H101-$K101))</f>
        <v/>
      </c>
      <c r="M101" s="12" t="str">
        <f aca="false">IF($L101="","",IF($L101&gt;0,"bestellen","reicht"))</f>
        <v/>
      </c>
      <c r="N101" s="21"/>
      <c r="O101" s="21"/>
    </row>
    <row r="102" customFormat="false" ht="15" hidden="false" customHeight="false" outlineLevel="0" collapsed="false">
      <c r="A102" s="21"/>
      <c r="B102" s="21"/>
      <c r="C102" s="21"/>
      <c r="D102" s="25"/>
      <c r="E102" s="26"/>
      <c r="F102" s="25"/>
      <c r="G102" s="25"/>
      <c r="H102" s="18" t="str">
        <f aca="false">IF($G102="","",IF($C102="Beetmeter",IF(OR($E102="",$F102=""),"",ROUNDUP($E102*$F102*(1+$G102/100),0)),IF($D102="","",ROUNDUP($D102*(1+$G102/100),0))))</f>
        <v/>
      </c>
      <c r="I102" s="18" t="str">
        <f aca="false">IF($B102="","",IFERROR(INDEX(Saatgut!$J$2:$J$201,MATCH($B102,Saatgut!$B$2:$B$201,0)),""))</f>
        <v/>
      </c>
      <c r="J102" s="18" t="str">
        <f aca="false">IF($B102="","",IFERROR(INDEX(Saatgut!$L$2:$L$201,MATCH($B102,Saatgut!$B$2:$B$201,0)),""))</f>
        <v/>
      </c>
      <c r="K102" s="18" t="str">
        <f aca="false">IF(OR($B102="",$I102=""),"",ROUND($I102*IF($J102="",1,$J102/100),0))</f>
        <v/>
      </c>
      <c r="L102" s="18" t="str">
        <f aca="false">IF(OR($H102="",$K102=""),"",MAX(0,$H102-$K102))</f>
        <v/>
      </c>
      <c r="M102" s="12" t="str">
        <f aca="false">IF($L102="","",IF($L102&gt;0,"bestellen","reicht"))</f>
        <v/>
      </c>
      <c r="N102" s="21"/>
      <c r="O102" s="21"/>
    </row>
    <row r="103" customFormat="false" ht="15" hidden="false" customHeight="false" outlineLevel="0" collapsed="false">
      <c r="A103" s="21"/>
      <c r="B103" s="21"/>
      <c r="C103" s="21"/>
      <c r="D103" s="25"/>
      <c r="E103" s="26"/>
      <c r="F103" s="25"/>
      <c r="G103" s="25"/>
      <c r="H103" s="18" t="str">
        <f aca="false">IF($G103="","",IF($C103="Beetmeter",IF(OR($E103="",$F103=""),"",ROUNDUP($E103*$F103*(1+$G103/100),0)),IF($D103="","",ROUNDUP($D103*(1+$G103/100),0))))</f>
        <v/>
      </c>
      <c r="I103" s="18" t="str">
        <f aca="false">IF($B103="","",IFERROR(INDEX(Saatgut!$J$2:$J$201,MATCH($B103,Saatgut!$B$2:$B$201,0)),""))</f>
        <v/>
      </c>
      <c r="J103" s="18" t="str">
        <f aca="false">IF($B103="","",IFERROR(INDEX(Saatgut!$L$2:$L$201,MATCH($B103,Saatgut!$B$2:$B$201,0)),""))</f>
        <v/>
      </c>
      <c r="K103" s="18" t="str">
        <f aca="false">IF(OR($B103="",$I103=""),"",ROUND($I103*IF($J103="",1,$J103/100),0))</f>
        <v/>
      </c>
      <c r="L103" s="18" t="str">
        <f aca="false">IF(OR($H103="",$K103=""),"",MAX(0,$H103-$K103))</f>
        <v/>
      </c>
      <c r="M103" s="12" t="str">
        <f aca="false">IF($L103="","",IF($L103&gt;0,"bestellen","reicht"))</f>
        <v/>
      </c>
      <c r="N103" s="21"/>
      <c r="O103" s="21"/>
    </row>
    <row r="104" customFormat="false" ht="15" hidden="false" customHeight="false" outlineLevel="0" collapsed="false">
      <c r="A104" s="21"/>
      <c r="B104" s="21"/>
      <c r="C104" s="21"/>
      <c r="D104" s="25"/>
      <c r="E104" s="26"/>
      <c r="F104" s="25"/>
      <c r="G104" s="25"/>
      <c r="H104" s="18" t="str">
        <f aca="false">IF($G104="","",IF($C104="Beetmeter",IF(OR($E104="",$F104=""),"",ROUNDUP($E104*$F104*(1+$G104/100),0)),IF($D104="","",ROUNDUP($D104*(1+$G104/100),0))))</f>
        <v/>
      </c>
      <c r="I104" s="18" t="str">
        <f aca="false">IF($B104="","",IFERROR(INDEX(Saatgut!$J$2:$J$201,MATCH($B104,Saatgut!$B$2:$B$201,0)),""))</f>
        <v/>
      </c>
      <c r="J104" s="18" t="str">
        <f aca="false">IF($B104="","",IFERROR(INDEX(Saatgut!$L$2:$L$201,MATCH($B104,Saatgut!$B$2:$B$201,0)),""))</f>
        <v/>
      </c>
      <c r="K104" s="18" t="str">
        <f aca="false">IF(OR($B104="",$I104=""),"",ROUND($I104*IF($J104="",1,$J104/100),0))</f>
        <v/>
      </c>
      <c r="L104" s="18" t="str">
        <f aca="false">IF(OR($H104="",$K104=""),"",MAX(0,$H104-$K104))</f>
        <v/>
      </c>
      <c r="M104" s="12" t="str">
        <f aca="false">IF($L104="","",IF($L104&gt;0,"bestellen","reicht"))</f>
        <v/>
      </c>
      <c r="N104" s="21"/>
      <c r="O104" s="21"/>
    </row>
    <row r="105" customFormat="false" ht="15" hidden="false" customHeight="false" outlineLevel="0" collapsed="false">
      <c r="A105" s="21"/>
      <c r="B105" s="21"/>
      <c r="C105" s="21"/>
      <c r="D105" s="25"/>
      <c r="E105" s="26"/>
      <c r="F105" s="25"/>
      <c r="G105" s="25"/>
      <c r="H105" s="18" t="str">
        <f aca="false">IF($G105="","",IF($C105="Beetmeter",IF(OR($E105="",$F105=""),"",ROUNDUP($E105*$F105*(1+$G105/100),0)),IF($D105="","",ROUNDUP($D105*(1+$G105/100),0))))</f>
        <v/>
      </c>
      <c r="I105" s="18" t="str">
        <f aca="false">IF($B105="","",IFERROR(INDEX(Saatgut!$J$2:$J$201,MATCH($B105,Saatgut!$B$2:$B$201,0)),""))</f>
        <v/>
      </c>
      <c r="J105" s="18" t="str">
        <f aca="false">IF($B105="","",IFERROR(INDEX(Saatgut!$L$2:$L$201,MATCH($B105,Saatgut!$B$2:$B$201,0)),""))</f>
        <v/>
      </c>
      <c r="K105" s="18" t="str">
        <f aca="false">IF(OR($B105="",$I105=""),"",ROUND($I105*IF($J105="",1,$J105/100),0))</f>
        <v/>
      </c>
      <c r="L105" s="18" t="str">
        <f aca="false">IF(OR($H105="",$K105=""),"",MAX(0,$H105-$K105))</f>
        <v/>
      </c>
      <c r="M105" s="12" t="str">
        <f aca="false">IF($L105="","",IF($L105&gt;0,"bestellen","reicht"))</f>
        <v/>
      </c>
      <c r="N105" s="21"/>
      <c r="O105" s="21"/>
    </row>
    <row r="106" customFormat="false" ht="15" hidden="false" customHeight="false" outlineLevel="0" collapsed="false">
      <c r="A106" s="21"/>
      <c r="B106" s="21"/>
      <c r="C106" s="21"/>
      <c r="D106" s="25"/>
      <c r="E106" s="26"/>
      <c r="F106" s="25"/>
      <c r="G106" s="25"/>
      <c r="H106" s="18" t="str">
        <f aca="false">IF($G106="","",IF($C106="Beetmeter",IF(OR($E106="",$F106=""),"",ROUNDUP($E106*$F106*(1+$G106/100),0)),IF($D106="","",ROUNDUP($D106*(1+$G106/100),0))))</f>
        <v/>
      </c>
      <c r="I106" s="18" t="str">
        <f aca="false">IF($B106="","",IFERROR(INDEX(Saatgut!$J$2:$J$201,MATCH($B106,Saatgut!$B$2:$B$201,0)),""))</f>
        <v/>
      </c>
      <c r="J106" s="18" t="str">
        <f aca="false">IF($B106="","",IFERROR(INDEX(Saatgut!$L$2:$L$201,MATCH($B106,Saatgut!$B$2:$B$201,0)),""))</f>
        <v/>
      </c>
      <c r="K106" s="18" t="str">
        <f aca="false">IF(OR($B106="",$I106=""),"",ROUND($I106*IF($J106="",1,$J106/100),0))</f>
        <v/>
      </c>
      <c r="L106" s="18" t="str">
        <f aca="false">IF(OR($H106="",$K106=""),"",MAX(0,$H106-$K106))</f>
        <v/>
      </c>
      <c r="M106" s="12" t="str">
        <f aca="false">IF($L106="","",IF($L106&gt;0,"bestellen","reicht"))</f>
        <v/>
      </c>
      <c r="N106" s="21"/>
      <c r="O106" s="21"/>
    </row>
    <row r="107" customFormat="false" ht="15" hidden="false" customHeight="false" outlineLevel="0" collapsed="false">
      <c r="A107" s="21"/>
      <c r="B107" s="21"/>
      <c r="C107" s="21"/>
      <c r="D107" s="25"/>
      <c r="E107" s="26"/>
      <c r="F107" s="25"/>
      <c r="G107" s="25"/>
      <c r="H107" s="18" t="str">
        <f aca="false">IF($G107="","",IF($C107="Beetmeter",IF(OR($E107="",$F107=""),"",ROUNDUP($E107*$F107*(1+$G107/100),0)),IF($D107="","",ROUNDUP($D107*(1+$G107/100),0))))</f>
        <v/>
      </c>
      <c r="I107" s="18" t="str">
        <f aca="false">IF($B107="","",IFERROR(INDEX(Saatgut!$J$2:$J$201,MATCH($B107,Saatgut!$B$2:$B$201,0)),""))</f>
        <v/>
      </c>
      <c r="J107" s="18" t="str">
        <f aca="false">IF($B107="","",IFERROR(INDEX(Saatgut!$L$2:$L$201,MATCH($B107,Saatgut!$B$2:$B$201,0)),""))</f>
        <v/>
      </c>
      <c r="K107" s="18" t="str">
        <f aca="false">IF(OR($B107="",$I107=""),"",ROUND($I107*IF($J107="",1,$J107/100),0))</f>
        <v/>
      </c>
      <c r="L107" s="18" t="str">
        <f aca="false">IF(OR($H107="",$K107=""),"",MAX(0,$H107-$K107))</f>
        <v/>
      </c>
      <c r="M107" s="12" t="str">
        <f aca="false">IF($L107="","",IF($L107&gt;0,"bestellen","reicht"))</f>
        <v/>
      </c>
      <c r="N107" s="21"/>
      <c r="O107" s="21"/>
    </row>
    <row r="108" customFormat="false" ht="15" hidden="false" customHeight="false" outlineLevel="0" collapsed="false">
      <c r="A108" s="21"/>
      <c r="B108" s="21"/>
      <c r="C108" s="21"/>
      <c r="D108" s="25"/>
      <c r="E108" s="26"/>
      <c r="F108" s="25"/>
      <c r="G108" s="25"/>
      <c r="H108" s="18" t="str">
        <f aca="false">IF($G108="","",IF($C108="Beetmeter",IF(OR($E108="",$F108=""),"",ROUNDUP($E108*$F108*(1+$G108/100),0)),IF($D108="","",ROUNDUP($D108*(1+$G108/100),0))))</f>
        <v/>
      </c>
      <c r="I108" s="18" t="str">
        <f aca="false">IF($B108="","",IFERROR(INDEX(Saatgut!$J$2:$J$201,MATCH($B108,Saatgut!$B$2:$B$201,0)),""))</f>
        <v/>
      </c>
      <c r="J108" s="18" t="str">
        <f aca="false">IF($B108="","",IFERROR(INDEX(Saatgut!$L$2:$L$201,MATCH($B108,Saatgut!$B$2:$B$201,0)),""))</f>
        <v/>
      </c>
      <c r="K108" s="18" t="str">
        <f aca="false">IF(OR($B108="",$I108=""),"",ROUND($I108*IF($J108="",1,$J108/100),0))</f>
        <v/>
      </c>
      <c r="L108" s="18" t="str">
        <f aca="false">IF(OR($H108="",$K108=""),"",MAX(0,$H108-$K108))</f>
        <v/>
      </c>
      <c r="M108" s="12" t="str">
        <f aca="false">IF($L108="","",IF($L108&gt;0,"bestellen","reicht"))</f>
        <v/>
      </c>
      <c r="N108" s="21"/>
      <c r="O108" s="21"/>
    </row>
    <row r="109" customFormat="false" ht="15" hidden="false" customHeight="false" outlineLevel="0" collapsed="false">
      <c r="A109" s="21"/>
      <c r="B109" s="21"/>
      <c r="C109" s="21"/>
      <c r="D109" s="25"/>
      <c r="E109" s="26"/>
      <c r="F109" s="25"/>
      <c r="G109" s="25"/>
      <c r="H109" s="18" t="str">
        <f aca="false">IF($G109="","",IF($C109="Beetmeter",IF(OR($E109="",$F109=""),"",ROUNDUP($E109*$F109*(1+$G109/100),0)),IF($D109="","",ROUNDUP($D109*(1+$G109/100),0))))</f>
        <v/>
      </c>
      <c r="I109" s="18" t="str">
        <f aca="false">IF($B109="","",IFERROR(INDEX(Saatgut!$J$2:$J$201,MATCH($B109,Saatgut!$B$2:$B$201,0)),""))</f>
        <v/>
      </c>
      <c r="J109" s="18" t="str">
        <f aca="false">IF($B109="","",IFERROR(INDEX(Saatgut!$L$2:$L$201,MATCH($B109,Saatgut!$B$2:$B$201,0)),""))</f>
        <v/>
      </c>
      <c r="K109" s="18" t="str">
        <f aca="false">IF(OR($B109="",$I109=""),"",ROUND($I109*IF($J109="",1,$J109/100),0))</f>
        <v/>
      </c>
      <c r="L109" s="18" t="str">
        <f aca="false">IF(OR($H109="",$K109=""),"",MAX(0,$H109-$K109))</f>
        <v/>
      </c>
      <c r="M109" s="12" t="str">
        <f aca="false">IF($L109="","",IF($L109&gt;0,"bestellen","reicht"))</f>
        <v/>
      </c>
      <c r="N109" s="21"/>
      <c r="O109" s="21"/>
    </row>
    <row r="110" customFormat="false" ht="15" hidden="false" customHeight="false" outlineLevel="0" collapsed="false">
      <c r="A110" s="21"/>
      <c r="B110" s="21"/>
      <c r="C110" s="21"/>
      <c r="D110" s="25"/>
      <c r="E110" s="26"/>
      <c r="F110" s="25"/>
      <c r="G110" s="25"/>
      <c r="H110" s="18" t="str">
        <f aca="false">IF($G110="","",IF($C110="Beetmeter",IF(OR($E110="",$F110=""),"",ROUNDUP($E110*$F110*(1+$G110/100),0)),IF($D110="","",ROUNDUP($D110*(1+$G110/100),0))))</f>
        <v/>
      </c>
      <c r="I110" s="18" t="str">
        <f aca="false">IF($B110="","",IFERROR(INDEX(Saatgut!$J$2:$J$201,MATCH($B110,Saatgut!$B$2:$B$201,0)),""))</f>
        <v/>
      </c>
      <c r="J110" s="18" t="str">
        <f aca="false">IF($B110="","",IFERROR(INDEX(Saatgut!$L$2:$L$201,MATCH($B110,Saatgut!$B$2:$B$201,0)),""))</f>
        <v/>
      </c>
      <c r="K110" s="18" t="str">
        <f aca="false">IF(OR($B110="",$I110=""),"",ROUND($I110*IF($J110="",1,$J110/100),0))</f>
        <v/>
      </c>
      <c r="L110" s="18" t="str">
        <f aca="false">IF(OR($H110="",$K110=""),"",MAX(0,$H110-$K110))</f>
        <v/>
      </c>
      <c r="M110" s="12" t="str">
        <f aca="false">IF($L110="","",IF($L110&gt;0,"bestellen","reicht"))</f>
        <v/>
      </c>
      <c r="N110" s="21"/>
      <c r="O110" s="21"/>
    </row>
    <row r="111" customFormat="false" ht="15" hidden="false" customHeight="false" outlineLevel="0" collapsed="false">
      <c r="A111" s="21"/>
      <c r="B111" s="21"/>
      <c r="C111" s="21"/>
      <c r="D111" s="25"/>
      <c r="E111" s="26"/>
      <c r="F111" s="25"/>
      <c r="G111" s="25"/>
      <c r="H111" s="18" t="str">
        <f aca="false">IF($G111="","",IF($C111="Beetmeter",IF(OR($E111="",$F111=""),"",ROUNDUP($E111*$F111*(1+$G111/100),0)),IF($D111="","",ROUNDUP($D111*(1+$G111/100),0))))</f>
        <v/>
      </c>
      <c r="I111" s="18" t="str">
        <f aca="false">IF($B111="","",IFERROR(INDEX(Saatgut!$J$2:$J$201,MATCH($B111,Saatgut!$B$2:$B$201,0)),""))</f>
        <v/>
      </c>
      <c r="J111" s="18" t="str">
        <f aca="false">IF($B111="","",IFERROR(INDEX(Saatgut!$L$2:$L$201,MATCH($B111,Saatgut!$B$2:$B$201,0)),""))</f>
        <v/>
      </c>
      <c r="K111" s="18" t="str">
        <f aca="false">IF(OR($B111="",$I111=""),"",ROUND($I111*IF($J111="",1,$J111/100),0))</f>
        <v/>
      </c>
      <c r="L111" s="18" t="str">
        <f aca="false">IF(OR($H111="",$K111=""),"",MAX(0,$H111-$K111))</f>
        <v/>
      </c>
      <c r="M111" s="12" t="str">
        <f aca="false">IF($L111="","",IF($L111&gt;0,"bestellen","reicht"))</f>
        <v/>
      </c>
      <c r="N111" s="21"/>
      <c r="O111" s="21"/>
    </row>
    <row r="112" customFormat="false" ht="15" hidden="false" customHeight="false" outlineLevel="0" collapsed="false">
      <c r="A112" s="21"/>
      <c r="B112" s="21"/>
      <c r="C112" s="21"/>
      <c r="D112" s="25"/>
      <c r="E112" s="26"/>
      <c r="F112" s="25"/>
      <c r="G112" s="25"/>
      <c r="H112" s="18" t="str">
        <f aca="false">IF($G112="","",IF($C112="Beetmeter",IF(OR($E112="",$F112=""),"",ROUNDUP($E112*$F112*(1+$G112/100),0)),IF($D112="","",ROUNDUP($D112*(1+$G112/100),0))))</f>
        <v/>
      </c>
      <c r="I112" s="18" t="str">
        <f aca="false">IF($B112="","",IFERROR(INDEX(Saatgut!$J$2:$J$201,MATCH($B112,Saatgut!$B$2:$B$201,0)),""))</f>
        <v/>
      </c>
      <c r="J112" s="18" t="str">
        <f aca="false">IF($B112="","",IFERROR(INDEX(Saatgut!$L$2:$L$201,MATCH($B112,Saatgut!$B$2:$B$201,0)),""))</f>
        <v/>
      </c>
      <c r="K112" s="18" t="str">
        <f aca="false">IF(OR($B112="",$I112=""),"",ROUND($I112*IF($J112="",1,$J112/100),0))</f>
        <v/>
      </c>
      <c r="L112" s="18" t="str">
        <f aca="false">IF(OR($H112="",$K112=""),"",MAX(0,$H112-$K112))</f>
        <v/>
      </c>
      <c r="M112" s="12" t="str">
        <f aca="false">IF($L112="","",IF($L112&gt;0,"bestellen","reicht"))</f>
        <v/>
      </c>
      <c r="N112" s="21"/>
      <c r="O112" s="21"/>
    </row>
    <row r="113" customFormat="false" ht="15" hidden="false" customHeight="false" outlineLevel="0" collapsed="false">
      <c r="A113" s="21"/>
      <c r="B113" s="21"/>
      <c r="C113" s="21"/>
      <c r="D113" s="25"/>
      <c r="E113" s="26"/>
      <c r="F113" s="25"/>
      <c r="G113" s="25"/>
      <c r="H113" s="18" t="str">
        <f aca="false">IF($G113="","",IF($C113="Beetmeter",IF(OR($E113="",$F113=""),"",ROUNDUP($E113*$F113*(1+$G113/100),0)),IF($D113="","",ROUNDUP($D113*(1+$G113/100),0))))</f>
        <v/>
      </c>
      <c r="I113" s="18" t="str">
        <f aca="false">IF($B113="","",IFERROR(INDEX(Saatgut!$J$2:$J$201,MATCH($B113,Saatgut!$B$2:$B$201,0)),""))</f>
        <v/>
      </c>
      <c r="J113" s="18" t="str">
        <f aca="false">IF($B113="","",IFERROR(INDEX(Saatgut!$L$2:$L$201,MATCH($B113,Saatgut!$B$2:$B$201,0)),""))</f>
        <v/>
      </c>
      <c r="K113" s="18" t="str">
        <f aca="false">IF(OR($B113="",$I113=""),"",ROUND($I113*IF($J113="",1,$J113/100),0))</f>
        <v/>
      </c>
      <c r="L113" s="18" t="str">
        <f aca="false">IF(OR($H113="",$K113=""),"",MAX(0,$H113-$K113))</f>
        <v/>
      </c>
      <c r="M113" s="12" t="str">
        <f aca="false">IF($L113="","",IF($L113&gt;0,"bestellen","reicht"))</f>
        <v/>
      </c>
      <c r="N113" s="21"/>
      <c r="O113" s="21"/>
    </row>
    <row r="114" customFormat="false" ht="15" hidden="false" customHeight="false" outlineLevel="0" collapsed="false">
      <c r="A114" s="21"/>
      <c r="B114" s="21"/>
      <c r="C114" s="21"/>
      <c r="D114" s="25"/>
      <c r="E114" s="26"/>
      <c r="F114" s="25"/>
      <c r="G114" s="25"/>
      <c r="H114" s="18" t="str">
        <f aca="false">IF($G114="","",IF($C114="Beetmeter",IF(OR($E114="",$F114=""),"",ROUNDUP($E114*$F114*(1+$G114/100),0)),IF($D114="","",ROUNDUP($D114*(1+$G114/100),0))))</f>
        <v/>
      </c>
      <c r="I114" s="18" t="str">
        <f aca="false">IF($B114="","",IFERROR(INDEX(Saatgut!$J$2:$J$201,MATCH($B114,Saatgut!$B$2:$B$201,0)),""))</f>
        <v/>
      </c>
      <c r="J114" s="18" t="str">
        <f aca="false">IF($B114="","",IFERROR(INDEX(Saatgut!$L$2:$L$201,MATCH($B114,Saatgut!$B$2:$B$201,0)),""))</f>
        <v/>
      </c>
      <c r="K114" s="18" t="str">
        <f aca="false">IF(OR($B114="",$I114=""),"",ROUND($I114*IF($J114="",1,$J114/100),0))</f>
        <v/>
      </c>
      <c r="L114" s="18" t="str">
        <f aca="false">IF(OR($H114="",$K114=""),"",MAX(0,$H114-$K114))</f>
        <v/>
      </c>
      <c r="M114" s="12" t="str">
        <f aca="false">IF($L114="","",IF($L114&gt;0,"bestellen","reicht"))</f>
        <v/>
      </c>
      <c r="N114" s="21"/>
      <c r="O114" s="21"/>
    </row>
    <row r="115" customFormat="false" ht="15" hidden="false" customHeight="false" outlineLevel="0" collapsed="false">
      <c r="A115" s="21"/>
      <c r="B115" s="21"/>
      <c r="C115" s="21"/>
      <c r="D115" s="25"/>
      <c r="E115" s="26"/>
      <c r="F115" s="25"/>
      <c r="G115" s="25"/>
      <c r="H115" s="18" t="str">
        <f aca="false">IF($G115="","",IF($C115="Beetmeter",IF(OR($E115="",$F115=""),"",ROUNDUP($E115*$F115*(1+$G115/100),0)),IF($D115="","",ROUNDUP($D115*(1+$G115/100),0))))</f>
        <v/>
      </c>
      <c r="I115" s="18" t="str">
        <f aca="false">IF($B115="","",IFERROR(INDEX(Saatgut!$J$2:$J$201,MATCH($B115,Saatgut!$B$2:$B$201,0)),""))</f>
        <v/>
      </c>
      <c r="J115" s="18" t="str">
        <f aca="false">IF($B115="","",IFERROR(INDEX(Saatgut!$L$2:$L$201,MATCH($B115,Saatgut!$B$2:$B$201,0)),""))</f>
        <v/>
      </c>
      <c r="K115" s="18" t="str">
        <f aca="false">IF(OR($B115="",$I115=""),"",ROUND($I115*IF($J115="",1,$J115/100),0))</f>
        <v/>
      </c>
      <c r="L115" s="18" t="str">
        <f aca="false">IF(OR($H115="",$K115=""),"",MAX(0,$H115-$K115))</f>
        <v/>
      </c>
      <c r="M115" s="12" t="str">
        <f aca="false">IF($L115="","",IF($L115&gt;0,"bestellen","reicht"))</f>
        <v/>
      </c>
      <c r="N115" s="21"/>
      <c r="O115" s="21"/>
    </row>
    <row r="116" customFormat="false" ht="15" hidden="false" customHeight="false" outlineLevel="0" collapsed="false">
      <c r="A116" s="21"/>
      <c r="B116" s="21"/>
      <c r="C116" s="21"/>
      <c r="D116" s="25"/>
      <c r="E116" s="26"/>
      <c r="F116" s="25"/>
      <c r="G116" s="25"/>
      <c r="H116" s="18" t="str">
        <f aca="false">IF($G116="","",IF($C116="Beetmeter",IF(OR($E116="",$F116=""),"",ROUNDUP($E116*$F116*(1+$G116/100),0)),IF($D116="","",ROUNDUP($D116*(1+$G116/100),0))))</f>
        <v/>
      </c>
      <c r="I116" s="18" t="str">
        <f aca="false">IF($B116="","",IFERROR(INDEX(Saatgut!$J$2:$J$201,MATCH($B116,Saatgut!$B$2:$B$201,0)),""))</f>
        <v/>
      </c>
      <c r="J116" s="18" t="str">
        <f aca="false">IF($B116="","",IFERROR(INDEX(Saatgut!$L$2:$L$201,MATCH($B116,Saatgut!$B$2:$B$201,0)),""))</f>
        <v/>
      </c>
      <c r="K116" s="18" t="str">
        <f aca="false">IF(OR($B116="",$I116=""),"",ROUND($I116*IF($J116="",1,$J116/100),0))</f>
        <v/>
      </c>
      <c r="L116" s="18" t="str">
        <f aca="false">IF(OR($H116="",$K116=""),"",MAX(0,$H116-$K116))</f>
        <v/>
      </c>
      <c r="M116" s="12" t="str">
        <f aca="false">IF($L116="","",IF($L116&gt;0,"bestellen","reicht"))</f>
        <v/>
      </c>
      <c r="N116" s="21"/>
      <c r="O116" s="21"/>
    </row>
    <row r="117" customFormat="false" ht="15" hidden="false" customHeight="false" outlineLevel="0" collapsed="false">
      <c r="A117" s="21"/>
      <c r="B117" s="21"/>
      <c r="C117" s="21"/>
      <c r="D117" s="25"/>
      <c r="E117" s="26"/>
      <c r="F117" s="25"/>
      <c r="G117" s="25"/>
      <c r="H117" s="18" t="str">
        <f aca="false">IF($G117="","",IF($C117="Beetmeter",IF(OR($E117="",$F117=""),"",ROUNDUP($E117*$F117*(1+$G117/100),0)),IF($D117="","",ROUNDUP($D117*(1+$G117/100),0))))</f>
        <v/>
      </c>
      <c r="I117" s="18" t="str">
        <f aca="false">IF($B117="","",IFERROR(INDEX(Saatgut!$J$2:$J$201,MATCH($B117,Saatgut!$B$2:$B$201,0)),""))</f>
        <v/>
      </c>
      <c r="J117" s="18" t="str">
        <f aca="false">IF($B117="","",IFERROR(INDEX(Saatgut!$L$2:$L$201,MATCH($B117,Saatgut!$B$2:$B$201,0)),""))</f>
        <v/>
      </c>
      <c r="K117" s="18" t="str">
        <f aca="false">IF(OR($B117="",$I117=""),"",ROUND($I117*IF($J117="",1,$J117/100),0))</f>
        <v/>
      </c>
      <c r="L117" s="18" t="str">
        <f aca="false">IF(OR($H117="",$K117=""),"",MAX(0,$H117-$K117))</f>
        <v/>
      </c>
      <c r="M117" s="12" t="str">
        <f aca="false">IF($L117="","",IF($L117&gt;0,"bestellen","reicht"))</f>
        <v/>
      </c>
      <c r="N117" s="21"/>
      <c r="O117" s="21"/>
    </row>
    <row r="118" customFormat="false" ht="15" hidden="false" customHeight="false" outlineLevel="0" collapsed="false">
      <c r="A118" s="21"/>
      <c r="B118" s="21"/>
      <c r="C118" s="21"/>
      <c r="D118" s="25"/>
      <c r="E118" s="26"/>
      <c r="F118" s="25"/>
      <c r="G118" s="25"/>
      <c r="H118" s="18" t="str">
        <f aca="false">IF($G118="","",IF($C118="Beetmeter",IF(OR($E118="",$F118=""),"",ROUNDUP($E118*$F118*(1+$G118/100),0)),IF($D118="","",ROUNDUP($D118*(1+$G118/100),0))))</f>
        <v/>
      </c>
      <c r="I118" s="18" t="str">
        <f aca="false">IF($B118="","",IFERROR(INDEX(Saatgut!$J$2:$J$201,MATCH($B118,Saatgut!$B$2:$B$201,0)),""))</f>
        <v/>
      </c>
      <c r="J118" s="18" t="str">
        <f aca="false">IF($B118="","",IFERROR(INDEX(Saatgut!$L$2:$L$201,MATCH($B118,Saatgut!$B$2:$B$201,0)),""))</f>
        <v/>
      </c>
      <c r="K118" s="18" t="str">
        <f aca="false">IF(OR($B118="",$I118=""),"",ROUND($I118*IF($J118="",1,$J118/100),0))</f>
        <v/>
      </c>
      <c r="L118" s="18" t="str">
        <f aca="false">IF(OR($H118="",$K118=""),"",MAX(0,$H118-$K118))</f>
        <v/>
      </c>
      <c r="M118" s="12" t="str">
        <f aca="false">IF($L118="","",IF($L118&gt;0,"bestellen","reicht"))</f>
        <v/>
      </c>
      <c r="N118" s="21"/>
      <c r="O118" s="21"/>
    </row>
    <row r="119" customFormat="false" ht="15" hidden="false" customHeight="false" outlineLevel="0" collapsed="false">
      <c r="A119" s="21"/>
      <c r="B119" s="21"/>
      <c r="C119" s="21"/>
      <c r="D119" s="25"/>
      <c r="E119" s="26"/>
      <c r="F119" s="25"/>
      <c r="G119" s="25"/>
      <c r="H119" s="18" t="str">
        <f aca="false">IF($G119="","",IF($C119="Beetmeter",IF(OR($E119="",$F119=""),"",ROUNDUP($E119*$F119*(1+$G119/100),0)),IF($D119="","",ROUNDUP($D119*(1+$G119/100),0))))</f>
        <v/>
      </c>
      <c r="I119" s="18" t="str">
        <f aca="false">IF($B119="","",IFERROR(INDEX(Saatgut!$J$2:$J$201,MATCH($B119,Saatgut!$B$2:$B$201,0)),""))</f>
        <v/>
      </c>
      <c r="J119" s="18" t="str">
        <f aca="false">IF($B119="","",IFERROR(INDEX(Saatgut!$L$2:$L$201,MATCH($B119,Saatgut!$B$2:$B$201,0)),""))</f>
        <v/>
      </c>
      <c r="K119" s="18" t="str">
        <f aca="false">IF(OR($B119="",$I119=""),"",ROUND($I119*IF($J119="",1,$J119/100),0))</f>
        <v/>
      </c>
      <c r="L119" s="18" t="str">
        <f aca="false">IF(OR($H119="",$K119=""),"",MAX(0,$H119-$K119))</f>
        <v/>
      </c>
      <c r="M119" s="12" t="str">
        <f aca="false">IF($L119="","",IF($L119&gt;0,"bestellen","reicht"))</f>
        <v/>
      </c>
      <c r="N119" s="21"/>
      <c r="O119" s="21"/>
    </row>
    <row r="120" customFormat="false" ht="15" hidden="false" customHeight="false" outlineLevel="0" collapsed="false">
      <c r="A120" s="21"/>
      <c r="B120" s="21"/>
      <c r="C120" s="21"/>
      <c r="D120" s="25"/>
      <c r="E120" s="26"/>
      <c r="F120" s="25"/>
      <c r="G120" s="25"/>
      <c r="H120" s="18" t="str">
        <f aca="false">IF($G120="","",IF($C120="Beetmeter",IF(OR($E120="",$F120=""),"",ROUNDUP($E120*$F120*(1+$G120/100),0)),IF($D120="","",ROUNDUP($D120*(1+$G120/100),0))))</f>
        <v/>
      </c>
      <c r="I120" s="18" t="str">
        <f aca="false">IF($B120="","",IFERROR(INDEX(Saatgut!$J$2:$J$201,MATCH($B120,Saatgut!$B$2:$B$201,0)),""))</f>
        <v/>
      </c>
      <c r="J120" s="18" t="str">
        <f aca="false">IF($B120="","",IFERROR(INDEX(Saatgut!$L$2:$L$201,MATCH($B120,Saatgut!$B$2:$B$201,0)),""))</f>
        <v/>
      </c>
      <c r="K120" s="18" t="str">
        <f aca="false">IF(OR($B120="",$I120=""),"",ROUND($I120*IF($J120="",1,$J120/100),0))</f>
        <v/>
      </c>
      <c r="L120" s="18" t="str">
        <f aca="false">IF(OR($H120="",$K120=""),"",MAX(0,$H120-$K120))</f>
        <v/>
      </c>
      <c r="M120" s="12" t="str">
        <f aca="false">IF($L120="","",IF($L120&gt;0,"bestellen","reicht"))</f>
        <v/>
      </c>
      <c r="N120" s="21"/>
      <c r="O120" s="21"/>
    </row>
    <row r="121" customFormat="false" ht="15" hidden="false" customHeight="false" outlineLevel="0" collapsed="false">
      <c r="A121" s="21"/>
      <c r="B121" s="21"/>
      <c r="C121" s="21"/>
      <c r="D121" s="25"/>
      <c r="E121" s="26"/>
      <c r="F121" s="25"/>
      <c r="G121" s="25"/>
      <c r="H121" s="18" t="str">
        <f aca="false">IF($G121="","",IF($C121="Beetmeter",IF(OR($E121="",$F121=""),"",ROUNDUP($E121*$F121*(1+$G121/100),0)),IF($D121="","",ROUNDUP($D121*(1+$G121/100),0))))</f>
        <v/>
      </c>
      <c r="I121" s="18" t="str">
        <f aca="false">IF($B121="","",IFERROR(INDEX(Saatgut!$J$2:$J$201,MATCH($B121,Saatgut!$B$2:$B$201,0)),""))</f>
        <v/>
      </c>
      <c r="J121" s="18" t="str">
        <f aca="false">IF($B121="","",IFERROR(INDEX(Saatgut!$L$2:$L$201,MATCH($B121,Saatgut!$B$2:$B$201,0)),""))</f>
        <v/>
      </c>
      <c r="K121" s="18" t="str">
        <f aca="false">IF(OR($B121="",$I121=""),"",ROUND($I121*IF($J121="",1,$J121/100),0))</f>
        <v/>
      </c>
      <c r="L121" s="18" t="str">
        <f aca="false">IF(OR($H121="",$K121=""),"",MAX(0,$H121-$K121))</f>
        <v/>
      </c>
      <c r="M121" s="12" t="str">
        <f aca="false">IF($L121="","",IF($L121&gt;0,"bestellen","reicht"))</f>
        <v/>
      </c>
      <c r="N121" s="21"/>
      <c r="O121" s="21"/>
    </row>
    <row r="122" customFormat="false" ht="15" hidden="false" customHeight="false" outlineLevel="0" collapsed="false">
      <c r="A122" s="21"/>
      <c r="B122" s="21"/>
      <c r="C122" s="21"/>
      <c r="D122" s="25"/>
      <c r="E122" s="26"/>
      <c r="F122" s="25"/>
      <c r="G122" s="25"/>
      <c r="H122" s="18" t="str">
        <f aca="false">IF($G122="","",IF($C122="Beetmeter",IF(OR($E122="",$F122=""),"",ROUNDUP($E122*$F122*(1+$G122/100),0)),IF($D122="","",ROUNDUP($D122*(1+$G122/100),0))))</f>
        <v/>
      </c>
      <c r="I122" s="18" t="str">
        <f aca="false">IF($B122="","",IFERROR(INDEX(Saatgut!$J$2:$J$201,MATCH($B122,Saatgut!$B$2:$B$201,0)),""))</f>
        <v/>
      </c>
      <c r="J122" s="18" t="str">
        <f aca="false">IF($B122="","",IFERROR(INDEX(Saatgut!$L$2:$L$201,MATCH($B122,Saatgut!$B$2:$B$201,0)),""))</f>
        <v/>
      </c>
      <c r="K122" s="18" t="str">
        <f aca="false">IF(OR($B122="",$I122=""),"",ROUND($I122*IF($J122="",1,$J122/100),0))</f>
        <v/>
      </c>
      <c r="L122" s="18" t="str">
        <f aca="false">IF(OR($H122="",$K122=""),"",MAX(0,$H122-$K122))</f>
        <v/>
      </c>
      <c r="M122" s="12" t="str">
        <f aca="false">IF($L122="","",IF($L122&gt;0,"bestellen","reicht"))</f>
        <v/>
      </c>
      <c r="N122" s="21"/>
      <c r="O122" s="21"/>
    </row>
    <row r="123" customFormat="false" ht="15" hidden="false" customHeight="false" outlineLevel="0" collapsed="false">
      <c r="A123" s="21"/>
      <c r="B123" s="21"/>
      <c r="C123" s="21"/>
      <c r="D123" s="25"/>
      <c r="E123" s="26"/>
      <c r="F123" s="25"/>
      <c r="G123" s="25"/>
      <c r="H123" s="18" t="str">
        <f aca="false">IF($G123="","",IF($C123="Beetmeter",IF(OR($E123="",$F123=""),"",ROUNDUP($E123*$F123*(1+$G123/100),0)),IF($D123="","",ROUNDUP($D123*(1+$G123/100),0))))</f>
        <v/>
      </c>
      <c r="I123" s="18" t="str">
        <f aca="false">IF($B123="","",IFERROR(INDEX(Saatgut!$J$2:$J$201,MATCH($B123,Saatgut!$B$2:$B$201,0)),""))</f>
        <v/>
      </c>
      <c r="J123" s="18" t="str">
        <f aca="false">IF($B123="","",IFERROR(INDEX(Saatgut!$L$2:$L$201,MATCH($B123,Saatgut!$B$2:$B$201,0)),""))</f>
        <v/>
      </c>
      <c r="K123" s="18" t="str">
        <f aca="false">IF(OR($B123="",$I123=""),"",ROUND($I123*IF($J123="",1,$J123/100),0))</f>
        <v/>
      </c>
      <c r="L123" s="18" t="str">
        <f aca="false">IF(OR($H123="",$K123=""),"",MAX(0,$H123-$K123))</f>
        <v/>
      </c>
      <c r="M123" s="12" t="str">
        <f aca="false">IF($L123="","",IF($L123&gt;0,"bestellen","reicht"))</f>
        <v/>
      </c>
      <c r="N123" s="21"/>
      <c r="O123" s="21"/>
    </row>
    <row r="124" customFormat="false" ht="15" hidden="false" customHeight="false" outlineLevel="0" collapsed="false">
      <c r="A124" s="21"/>
      <c r="B124" s="21"/>
      <c r="C124" s="21"/>
      <c r="D124" s="25"/>
      <c r="E124" s="26"/>
      <c r="F124" s="25"/>
      <c r="G124" s="25"/>
      <c r="H124" s="18" t="str">
        <f aca="false">IF($G124="","",IF($C124="Beetmeter",IF(OR($E124="",$F124=""),"",ROUNDUP($E124*$F124*(1+$G124/100),0)),IF($D124="","",ROUNDUP($D124*(1+$G124/100),0))))</f>
        <v/>
      </c>
      <c r="I124" s="18" t="str">
        <f aca="false">IF($B124="","",IFERROR(INDEX(Saatgut!$J$2:$J$201,MATCH($B124,Saatgut!$B$2:$B$201,0)),""))</f>
        <v/>
      </c>
      <c r="J124" s="18" t="str">
        <f aca="false">IF($B124="","",IFERROR(INDEX(Saatgut!$L$2:$L$201,MATCH($B124,Saatgut!$B$2:$B$201,0)),""))</f>
        <v/>
      </c>
      <c r="K124" s="18" t="str">
        <f aca="false">IF(OR($B124="",$I124=""),"",ROUND($I124*IF($J124="",1,$J124/100),0))</f>
        <v/>
      </c>
      <c r="L124" s="18" t="str">
        <f aca="false">IF(OR($H124="",$K124=""),"",MAX(0,$H124-$K124))</f>
        <v/>
      </c>
      <c r="M124" s="12" t="str">
        <f aca="false">IF($L124="","",IF($L124&gt;0,"bestellen","reicht"))</f>
        <v/>
      </c>
      <c r="N124" s="21"/>
      <c r="O124" s="21"/>
    </row>
    <row r="125" customFormat="false" ht="15" hidden="false" customHeight="false" outlineLevel="0" collapsed="false">
      <c r="A125" s="21"/>
      <c r="B125" s="21"/>
      <c r="C125" s="21"/>
      <c r="D125" s="25"/>
      <c r="E125" s="26"/>
      <c r="F125" s="25"/>
      <c r="G125" s="25"/>
      <c r="H125" s="18" t="str">
        <f aca="false">IF($G125="","",IF($C125="Beetmeter",IF(OR($E125="",$F125=""),"",ROUNDUP($E125*$F125*(1+$G125/100),0)),IF($D125="","",ROUNDUP($D125*(1+$G125/100),0))))</f>
        <v/>
      </c>
      <c r="I125" s="18" t="str">
        <f aca="false">IF($B125="","",IFERROR(INDEX(Saatgut!$J$2:$J$201,MATCH($B125,Saatgut!$B$2:$B$201,0)),""))</f>
        <v/>
      </c>
      <c r="J125" s="18" t="str">
        <f aca="false">IF($B125="","",IFERROR(INDEX(Saatgut!$L$2:$L$201,MATCH($B125,Saatgut!$B$2:$B$201,0)),""))</f>
        <v/>
      </c>
      <c r="K125" s="18" t="str">
        <f aca="false">IF(OR($B125="",$I125=""),"",ROUND($I125*IF($J125="",1,$J125/100),0))</f>
        <v/>
      </c>
      <c r="L125" s="18" t="str">
        <f aca="false">IF(OR($H125="",$K125=""),"",MAX(0,$H125-$K125))</f>
        <v/>
      </c>
      <c r="M125" s="12" t="str">
        <f aca="false">IF($L125="","",IF($L125&gt;0,"bestellen","reicht"))</f>
        <v/>
      </c>
      <c r="N125" s="21"/>
      <c r="O125" s="21"/>
    </row>
    <row r="126" customFormat="false" ht="15" hidden="false" customHeight="false" outlineLevel="0" collapsed="false">
      <c r="A126" s="21"/>
      <c r="B126" s="21"/>
      <c r="C126" s="21"/>
      <c r="D126" s="25"/>
      <c r="E126" s="26"/>
      <c r="F126" s="25"/>
      <c r="G126" s="25"/>
      <c r="H126" s="18" t="str">
        <f aca="false">IF($G126="","",IF($C126="Beetmeter",IF(OR($E126="",$F126=""),"",ROUNDUP($E126*$F126*(1+$G126/100),0)),IF($D126="","",ROUNDUP($D126*(1+$G126/100),0))))</f>
        <v/>
      </c>
      <c r="I126" s="18" t="str">
        <f aca="false">IF($B126="","",IFERROR(INDEX(Saatgut!$J$2:$J$201,MATCH($B126,Saatgut!$B$2:$B$201,0)),""))</f>
        <v/>
      </c>
      <c r="J126" s="18" t="str">
        <f aca="false">IF($B126="","",IFERROR(INDEX(Saatgut!$L$2:$L$201,MATCH($B126,Saatgut!$B$2:$B$201,0)),""))</f>
        <v/>
      </c>
      <c r="K126" s="18" t="str">
        <f aca="false">IF(OR($B126="",$I126=""),"",ROUND($I126*IF($J126="",1,$J126/100),0))</f>
        <v/>
      </c>
      <c r="L126" s="18" t="str">
        <f aca="false">IF(OR($H126="",$K126=""),"",MAX(0,$H126-$K126))</f>
        <v/>
      </c>
      <c r="M126" s="12" t="str">
        <f aca="false">IF($L126="","",IF($L126&gt;0,"bestellen","reicht"))</f>
        <v/>
      </c>
      <c r="N126" s="21"/>
      <c r="O126" s="21"/>
    </row>
    <row r="127" customFormat="false" ht="15" hidden="false" customHeight="false" outlineLevel="0" collapsed="false">
      <c r="A127" s="21"/>
      <c r="B127" s="21"/>
      <c r="C127" s="21"/>
      <c r="D127" s="25"/>
      <c r="E127" s="26"/>
      <c r="F127" s="25"/>
      <c r="G127" s="25"/>
      <c r="H127" s="18" t="str">
        <f aca="false">IF($G127="","",IF($C127="Beetmeter",IF(OR($E127="",$F127=""),"",ROUNDUP($E127*$F127*(1+$G127/100),0)),IF($D127="","",ROUNDUP($D127*(1+$G127/100),0))))</f>
        <v/>
      </c>
      <c r="I127" s="18" t="str">
        <f aca="false">IF($B127="","",IFERROR(INDEX(Saatgut!$J$2:$J$201,MATCH($B127,Saatgut!$B$2:$B$201,0)),""))</f>
        <v/>
      </c>
      <c r="J127" s="18" t="str">
        <f aca="false">IF($B127="","",IFERROR(INDEX(Saatgut!$L$2:$L$201,MATCH($B127,Saatgut!$B$2:$B$201,0)),""))</f>
        <v/>
      </c>
      <c r="K127" s="18" t="str">
        <f aca="false">IF(OR($B127="",$I127=""),"",ROUND($I127*IF($J127="",1,$J127/100),0))</f>
        <v/>
      </c>
      <c r="L127" s="18" t="str">
        <f aca="false">IF(OR($H127="",$K127=""),"",MAX(0,$H127-$K127))</f>
        <v/>
      </c>
      <c r="M127" s="12" t="str">
        <f aca="false">IF($L127="","",IF($L127&gt;0,"bestellen","reicht"))</f>
        <v/>
      </c>
      <c r="N127" s="21"/>
      <c r="O127" s="21"/>
    </row>
    <row r="128" customFormat="false" ht="15" hidden="false" customHeight="false" outlineLevel="0" collapsed="false">
      <c r="A128" s="21"/>
      <c r="B128" s="21"/>
      <c r="C128" s="21"/>
      <c r="D128" s="25"/>
      <c r="E128" s="26"/>
      <c r="F128" s="25"/>
      <c r="G128" s="25"/>
      <c r="H128" s="18" t="str">
        <f aca="false">IF($G128="","",IF($C128="Beetmeter",IF(OR($E128="",$F128=""),"",ROUNDUP($E128*$F128*(1+$G128/100),0)),IF($D128="","",ROUNDUP($D128*(1+$G128/100),0))))</f>
        <v/>
      </c>
      <c r="I128" s="18" t="str">
        <f aca="false">IF($B128="","",IFERROR(INDEX(Saatgut!$J$2:$J$201,MATCH($B128,Saatgut!$B$2:$B$201,0)),""))</f>
        <v/>
      </c>
      <c r="J128" s="18" t="str">
        <f aca="false">IF($B128="","",IFERROR(INDEX(Saatgut!$L$2:$L$201,MATCH($B128,Saatgut!$B$2:$B$201,0)),""))</f>
        <v/>
      </c>
      <c r="K128" s="18" t="str">
        <f aca="false">IF(OR($B128="",$I128=""),"",ROUND($I128*IF($J128="",1,$J128/100),0))</f>
        <v/>
      </c>
      <c r="L128" s="18" t="str">
        <f aca="false">IF(OR($H128="",$K128=""),"",MAX(0,$H128-$K128))</f>
        <v/>
      </c>
      <c r="M128" s="12" t="str">
        <f aca="false">IF($L128="","",IF($L128&gt;0,"bestellen","reicht"))</f>
        <v/>
      </c>
      <c r="N128" s="21"/>
      <c r="O128" s="21"/>
    </row>
    <row r="129" customFormat="false" ht="15" hidden="false" customHeight="false" outlineLevel="0" collapsed="false">
      <c r="A129" s="21"/>
      <c r="B129" s="21"/>
      <c r="C129" s="21"/>
      <c r="D129" s="25"/>
      <c r="E129" s="26"/>
      <c r="F129" s="25"/>
      <c r="G129" s="25"/>
      <c r="H129" s="18" t="str">
        <f aca="false">IF($G129="","",IF($C129="Beetmeter",IF(OR($E129="",$F129=""),"",ROUNDUP($E129*$F129*(1+$G129/100),0)),IF($D129="","",ROUNDUP($D129*(1+$G129/100),0))))</f>
        <v/>
      </c>
      <c r="I129" s="18" t="str">
        <f aca="false">IF($B129="","",IFERROR(INDEX(Saatgut!$J$2:$J$201,MATCH($B129,Saatgut!$B$2:$B$201,0)),""))</f>
        <v/>
      </c>
      <c r="J129" s="18" t="str">
        <f aca="false">IF($B129="","",IFERROR(INDEX(Saatgut!$L$2:$L$201,MATCH($B129,Saatgut!$B$2:$B$201,0)),""))</f>
        <v/>
      </c>
      <c r="K129" s="18" t="str">
        <f aca="false">IF(OR($B129="",$I129=""),"",ROUND($I129*IF($J129="",1,$J129/100),0))</f>
        <v/>
      </c>
      <c r="L129" s="18" t="str">
        <f aca="false">IF(OR($H129="",$K129=""),"",MAX(0,$H129-$K129))</f>
        <v/>
      </c>
      <c r="M129" s="12" t="str">
        <f aca="false">IF($L129="","",IF($L129&gt;0,"bestellen","reicht"))</f>
        <v/>
      </c>
      <c r="N129" s="21"/>
      <c r="O129" s="21"/>
    </row>
    <row r="130" customFormat="false" ht="15" hidden="false" customHeight="false" outlineLevel="0" collapsed="false">
      <c r="A130" s="21"/>
      <c r="B130" s="21"/>
      <c r="C130" s="21"/>
      <c r="D130" s="25"/>
      <c r="E130" s="26"/>
      <c r="F130" s="25"/>
      <c r="G130" s="25"/>
      <c r="H130" s="18" t="str">
        <f aca="false">IF($G130="","",IF($C130="Beetmeter",IF(OR($E130="",$F130=""),"",ROUNDUP($E130*$F130*(1+$G130/100),0)),IF($D130="","",ROUNDUP($D130*(1+$G130/100),0))))</f>
        <v/>
      </c>
      <c r="I130" s="18" t="str">
        <f aca="false">IF($B130="","",IFERROR(INDEX(Saatgut!$J$2:$J$201,MATCH($B130,Saatgut!$B$2:$B$201,0)),""))</f>
        <v/>
      </c>
      <c r="J130" s="18" t="str">
        <f aca="false">IF($B130="","",IFERROR(INDEX(Saatgut!$L$2:$L$201,MATCH($B130,Saatgut!$B$2:$B$201,0)),""))</f>
        <v/>
      </c>
      <c r="K130" s="18" t="str">
        <f aca="false">IF(OR($B130="",$I130=""),"",ROUND($I130*IF($J130="",1,$J130/100),0))</f>
        <v/>
      </c>
      <c r="L130" s="18" t="str">
        <f aca="false">IF(OR($H130="",$K130=""),"",MAX(0,$H130-$K130))</f>
        <v/>
      </c>
      <c r="M130" s="12" t="str">
        <f aca="false">IF($L130="","",IF($L130&gt;0,"bestellen","reicht"))</f>
        <v/>
      </c>
      <c r="N130" s="21"/>
      <c r="O130" s="21"/>
    </row>
    <row r="131" customFormat="false" ht="15" hidden="false" customHeight="false" outlineLevel="0" collapsed="false">
      <c r="A131" s="21"/>
      <c r="B131" s="21"/>
      <c r="C131" s="21"/>
      <c r="D131" s="25"/>
      <c r="E131" s="26"/>
      <c r="F131" s="25"/>
      <c r="G131" s="25"/>
      <c r="H131" s="18" t="str">
        <f aca="false">IF($G131="","",IF($C131="Beetmeter",IF(OR($E131="",$F131=""),"",ROUNDUP($E131*$F131*(1+$G131/100),0)),IF($D131="","",ROUNDUP($D131*(1+$G131/100),0))))</f>
        <v/>
      </c>
      <c r="I131" s="18" t="str">
        <f aca="false">IF($B131="","",IFERROR(INDEX(Saatgut!$J$2:$J$201,MATCH($B131,Saatgut!$B$2:$B$201,0)),""))</f>
        <v/>
      </c>
      <c r="J131" s="18" t="str">
        <f aca="false">IF($B131="","",IFERROR(INDEX(Saatgut!$L$2:$L$201,MATCH($B131,Saatgut!$B$2:$B$201,0)),""))</f>
        <v/>
      </c>
      <c r="K131" s="18" t="str">
        <f aca="false">IF(OR($B131="",$I131=""),"",ROUND($I131*IF($J131="",1,$J131/100),0))</f>
        <v/>
      </c>
      <c r="L131" s="18" t="str">
        <f aca="false">IF(OR($H131="",$K131=""),"",MAX(0,$H131-$K131))</f>
        <v/>
      </c>
      <c r="M131" s="12" t="str">
        <f aca="false">IF($L131="","",IF($L131&gt;0,"bestellen","reicht"))</f>
        <v/>
      </c>
      <c r="N131" s="21"/>
      <c r="O131" s="21"/>
    </row>
    <row r="132" customFormat="false" ht="15" hidden="false" customHeight="false" outlineLevel="0" collapsed="false">
      <c r="A132" s="21"/>
      <c r="B132" s="21"/>
      <c r="C132" s="21"/>
      <c r="D132" s="25"/>
      <c r="E132" s="26"/>
      <c r="F132" s="25"/>
      <c r="G132" s="25"/>
      <c r="H132" s="18" t="str">
        <f aca="false">IF($G132="","",IF($C132="Beetmeter",IF(OR($E132="",$F132=""),"",ROUNDUP($E132*$F132*(1+$G132/100),0)),IF($D132="","",ROUNDUP($D132*(1+$G132/100),0))))</f>
        <v/>
      </c>
      <c r="I132" s="18" t="str">
        <f aca="false">IF($B132="","",IFERROR(INDEX(Saatgut!$J$2:$J$201,MATCH($B132,Saatgut!$B$2:$B$201,0)),""))</f>
        <v/>
      </c>
      <c r="J132" s="18" t="str">
        <f aca="false">IF($B132="","",IFERROR(INDEX(Saatgut!$L$2:$L$201,MATCH($B132,Saatgut!$B$2:$B$201,0)),""))</f>
        <v/>
      </c>
      <c r="K132" s="18" t="str">
        <f aca="false">IF(OR($B132="",$I132=""),"",ROUND($I132*IF($J132="",1,$J132/100),0))</f>
        <v/>
      </c>
      <c r="L132" s="18" t="str">
        <f aca="false">IF(OR($H132="",$K132=""),"",MAX(0,$H132-$K132))</f>
        <v/>
      </c>
      <c r="M132" s="12" t="str">
        <f aca="false">IF($L132="","",IF($L132&gt;0,"bestellen","reicht"))</f>
        <v/>
      </c>
      <c r="N132" s="21"/>
      <c r="O132" s="21"/>
    </row>
    <row r="133" customFormat="false" ht="15" hidden="false" customHeight="false" outlineLevel="0" collapsed="false">
      <c r="A133" s="21"/>
      <c r="B133" s="21"/>
      <c r="C133" s="21"/>
      <c r="D133" s="25"/>
      <c r="E133" s="26"/>
      <c r="F133" s="25"/>
      <c r="G133" s="25"/>
      <c r="H133" s="18" t="str">
        <f aca="false">IF($G133="","",IF($C133="Beetmeter",IF(OR($E133="",$F133=""),"",ROUNDUP($E133*$F133*(1+$G133/100),0)),IF($D133="","",ROUNDUP($D133*(1+$G133/100),0))))</f>
        <v/>
      </c>
      <c r="I133" s="18" t="str">
        <f aca="false">IF($B133="","",IFERROR(INDEX(Saatgut!$J$2:$J$201,MATCH($B133,Saatgut!$B$2:$B$201,0)),""))</f>
        <v/>
      </c>
      <c r="J133" s="18" t="str">
        <f aca="false">IF($B133="","",IFERROR(INDEX(Saatgut!$L$2:$L$201,MATCH($B133,Saatgut!$B$2:$B$201,0)),""))</f>
        <v/>
      </c>
      <c r="K133" s="18" t="str">
        <f aca="false">IF(OR($B133="",$I133=""),"",ROUND($I133*IF($J133="",1,$J133/100),0))</f>
        <v/>
      </c>
      <c r="L133" s="18" t="str">
        <f aca="false">IF(OR($H133="",$K133=""),"",MAX(0,$H133-$K133))</f>
        <v/>
      </c>
      <c r="M133" s="12" t="str">
        <f aca="false">IF($L133="","",IF($L133&gt;0,"bestellen","reicht"))</f>
        <v/>
      </c>
      <c r="N133" s="21"/>
      <c r="O133" s="21"/>
    </row>
    <row r="134" customFormat="false" ht="15" hidden="false" customHeight="false" outlineLevel="0" collapsed="false">
      <c r="A134" s="21"/>
      <c r="B134" s="21"/>
      <c r="C134" s="21"/>
      <c r="D134" s="25"/>
      <c r="E134" s="26"/>
      <c r="F134" s="25"/>
      <c r="G134" s="25"/>
      <c r="H134" s="18" t="str">
        <f aca="false">IF($G134="","",IF($C134="Beetmeter",IF(OR($E134="",$F134=""),"",ROUNDUP($E134*$F134*(1+$G134/100),0)),IF($D134="","",ROUNDUP($D134*(1+$G134/100),0))))</f>
        <v/>
      </c>
      <c r="I134" s="18" t="str">
        <f aca="false">IF($B134="","",IFERROR(INDEX(Saatgut!$J$2:$J$201,MATCH($B134,Saatgut!$B$2:$B$201,0)),""))</f>
        <v/>
      </c>
      <c r="J134" s="18" t="str">
        <f aca="false">IF($B134="","",IFERROR(INDEX(Saatgut!$L$2:$L$201,MATCH($B134,Saatgut!$B$2:$B$201,0)),""))</f>
        <v/>
      </c>
      <c r="K134" s="18" t="str">
        <f aca="false">IF(OR($B134="",$I134=""),"",ROUND($I134*IF($J134="",1,$J134/100),0))</f>
        <v/>
      </c>
      <c r="L134" s="18" t="str">
        <f aca="false">IF(OR($H134="",$K134=""),"",MAX(0,$H134-$K134))</f>
        <v/>
      </c>
      <c r="M134" s="12" t="str">
        <f aca="false">IF($L134="","",IF($L134&gt;0,"bestellen","reicht"))</f>
        <v/>
      </c>
      <c r="N134" s="21"/>
      <c r="O134" s="21"/>
    </row>
    <row r="135" customFormat="false" ht="15" hidden="false" customHeight="false" outlineLevel="0" collapsed="false">
      <c r="A135" s="21"/>
      <c r="B135" s="21"/>
      <c r="C135" s="21"/>
      <c r="D135" s="25"/>
      <c r="E135" s="26"/>
      <c r="F135" s="25"/>
      <c r="G135" s="25"/>
      <c r="H135" s="18" t="str">
        <f aca="false">IF($G135="","",IF($C135="Beetmeter",IF(OR($E135="",$F135=""),"",ROUNDUP($E135*$F135*(1+$G135/100),0)),IF($D135="","",ROUNDUP($D135*(1+$G135/100),0))))</f>
        <v/>
      </c>
      <c r="I135" s="18" t="str">
        <f aca="false">IF($B135="","",IFERROR(INDEX(Saatgut!$J$2:$J$201,MATCH($B135,Saatgut!$B$2:$B$201,0)),""))</f>
        <v/>
      </c>
      <c r="J135" s="18" t="str">
        <f aca="false">IF($B135="","",IFERROR(INDEX(Saatgut!$L$2:$L$201,MATCH($B135,Saatgut!$B$2:$B$201,0)),""))</f>
        <v/>
      </c>
      <c r="K135" s="18" t="str">
        <f aca="false">IF(OR($B135="",$I135=""),"",ROUND($I135*IF($J135="",1,$J135/100),0))</f>
        <v/>
      </c>
      <c r="L135" s="18" t="str">
        <f aca="false">IF(OR($H135="",$K135=""),"",MAX(0,$H135-$K135))</f>
        <v/>
      </c>
      <c r="M135" s="12" t="str">
        <f aca="false">IF($L135="","",IF($L135&gt;0,"bestellen","reicht"))</f>
        <v/>
      </c>
      <c r="N135" s="21"/>
      <c r="O135" s="21"/>
    </row>
    <row r="136" customFormat="false" ht="15" hidden="false" customHeight="false" outlineLevel="0" collapsed="false">
      <c r="A136" s="21"/>
      <c r="B136" s="21"/>
      <c r="C136" s="21"/>
      <c r="D136" s="25"/>
      <c r="E136" s="26"/>
      <c r="F136" s="25"/>
      <c r="G136" s="25"/>
      <c r="H136" s="18" t="str">
        <f aca="false">IF($G136="","",IF($C136="Beetmeter",IF(OR($E136="",$F136=""),"",ROUNDUP($E136*$F136*(1+$G136/100),0)),IF($D136="","",ROUNDUP($D136*(1+$G136/100),0))))</f>
        <v/>
      </c>
      <c r="I136" s="18" t="str">
        <f aca="false">IF($B136="","",IFERROR(INDEX(Saatgut!$J$2:$J$201,MATCH($B136,Saatgut!$B$2:$B$201,0)),""))</f>
        <v/>
      </c>
      <c r="J136" s="18" t="str">
        <f aca="false">IF($B136="","",IFERROR(INDEX(Saatgut!$L$2:$L$201,MATCH($B136,Saatgut!$B$2:$B$201,0)),""))</f>
        <v/>
      </c>
      <c r="K136" s="18" t="str">
        <f aca="false">IF(OR($B136="",$I136=""),"",ROUND($I136*IF($J136="",1,$J136/100),0))</f>
        <v/>
      </c>
      <c r="L136" s="18" t="str">
        <f aca="false">IF(OR($H136="",$K136=""),"",MAX(0,$H136-$K136))</f>
        <v/>
      </c>
      <c r="M136" s="12" t="str">
        <f aca="false">IF($L136="","",IF($L136&gt;0,"bestellen","reicht"))</f>
        <v/>
      </c>
      <c r="N136" s="21"/>
      <c r="O136" s="21"/>
    </row>
    <row r="137" customFormat="false" ht="15" hidden="false" customHeight="false" outlineLevel="0" collapsed="false">
      <c r="A137" s="21"/>
      <c r="B137" s="21"/>
      <c r="C137" s="21"/>
      <c r="D137" s="25"/>
      <c r="E137" s="26"/>
      <c r="F137" s="25"/>
      <c r="G137" s="25"/>
      <c r="H137" s="18" t="str">
        <f aca="false">IF($G137="","",IF($C137="Beetmeter",IF(OR($E137="",$F137=""),"",ROUNDUP($E137*$F137*(1+$G137/100),0)),IF($D137="","",ROUNDUP($D137*(1+$G137/100),0))))</f>
        <v/>
      </c>
      <c r="I137" s="18" t="str">
        <f aca="false">IF($B137="","",IFERROR(INDEX(Saatgut!$J$2:$J$201,MATCH($B137,Saatgut!$B$2:$B$201,0)),""))</f>
        <v/>
      </c>
      <c r="J137" s="18" t="str">
        <f aca="false">IF($B137="","",IFERROR(INDEX(Saatgut!$L$2:$L$201,MATCH($B137,Saatgut!$B$2:$B$201,0)),""))</f>
        <v/>
      </c>
      <c r="K137" s="18" t="str">
        <f aca="false">IF(OR($B137="",$I137=""),"",ROUND($I137*IF($J137="",1,$J137/100),0))</f>
        <v/>
      </c>
      <c r="L137" s="18" t="str">
        <f aca="false">IF(OR($H137="",$K137=""),"",MAX(0,$H137-$K137))</f>
        <v/>
      </c>
      <c r="M137" s="12" t="str">
        <f aca="false">IF($L137="","",IF($L137&gt;0,"bestellen","reicht"))</f>
        <v/>
      </c>
      <c r="N137" s="21"/>
      <c r="O137" s="21"/>
    </row>
    <row r="138" customFormat="false" ht="15" hidden="false" customHeight="false" outlineLevel="0" collapsed="false">
      <c r="A138" s="21"/>
      <c r="B138" s="21"/>
      <c r="C138" s="21"/>
      <c r="D138" s="25"/>
      <c r="E138" s="26"/>
      <c r="F138" s="25"/>
      <c r="G138" s="25"/>
      <c r="H138" s="18" t="str">
        <f aca="false">IF($G138="","",IF($C138="Beetmeter",IF(OR($E138="",$F138=""),"",ROUNDUP($E138*$F138*(1+$G138/100),0)),IF($D138="","",ROUNDUP($D138*(1+$G138/100),0))))</f>
        <v/>
      </c>
      <c r="I138" s="18" t="str">
        <f aca="false">IF($B138="","",IFERROR(INDEX(Saatgut!$J$2:$J$201,MATCH($B138,Saatgut!$B$2:$B$201,0)),""))</f>
        <v/>
      </c>
      <c r="J138" s="18" t="str">
        <f aca="false">IF($B138="","",IFERROR(INDEX(Saatgut!$L$2:$L$201,MATCH($B138,Saatgut!$B$2:$B$201,0)),""))</f>
        <v/>
      </c>
      <c r="K138" s="18" t="str">
        <f aca="false">IF(OR($B138="",$I138=""),"",ROUND($I138*IF($J138="",1,$J138/100),0))</f>
        <v/>
      </c>
      <c r="L138" s="18" t="str">
        <f aca="false">IF(OR($H138="",$K138=""),"",MAX(0,$H138-$K138))</f>
        <v/>
      </c>
      <c r="M138" s="12" t="str">
        <f aca="false">IF($L138="","",IF($L138&gt;0,"bestellen","reicht"))</f>
        <v/>
      </c>
      <c r="N138" s="21"/>
      <c r="O138" s="21"/>
    </row>
    <row r="139" customFormat="false" ht="15" hidden="false" customHeight="false" outlineLevel="0" collapsed="false">
      <c r="A139" s="21"/>
      <c r="B139" s="21"/>
      <c r="C139" s="21"/>
      <c r="D139" s="25"/>
      <c r="E139" s="26"/>
      <c r="F139" s="25"/>
      <c r="G139" s="25"/>
      <c r="H139" s="18" t="str">
        <f aca="false">IF($G139="","",IF($C139="Beetmeter",IF(OR($E139="",$F139=""),"",ROUNDUP($E139*$F139*(1+$G139/100),0)),IF($D139="","",ROUNDUP($D139*(1+$G139/100),0))))</f>
        <v/>
      </c>
      <c r="I139" s="18" t="str">
        <f aca="false">IF($B139="","",IFERROR(INDEX(Saatgut!$J$2:$J$201,MATCH($B139,Saatgut!$B$2:$B$201,0)),""))</f>
        <v/>
      </c>
      <c r="J139" s="18" t="str">
        <f aca="false">IF($B139="","",IFERROR(INDEX(Saatgut!$L$2:$L$201,MATCH($B139,Saatgut!$B$2:$B$201,0)),""))</f>
        <v/>
      </c>
      <c r="K139" s="18" t="str">
        <f aca="false">IF(OR($B139="",$I139=""),"",ROUND($I139*IF($J139="",1,$J139/100),0))</f>
        <v/>
      </c>
      <c r="L139" s="18" t="str">
        <f aca="false">IF(OR($H139="",$K139=""),"",MAX(0,$H139-$K139))</f>
        <v/>
      </c>
      <c r="M139" s="12" t="str">
        <f aca="false">IF($L139="","",IF($L139&gt;0,"bestellen","reicht"))</f>
        <v/>
      </c>
      <c r="N139" s="21"/>
      <c r="O139" s="21"/>
    </row>
    <row r="140" customFormat="false" ht="15" hidden="false" customHeight="false" outlineLevel="0" collapsed="false">
      <c r="A140" s="21"/>
      <c r="B140" s="21"/>
      <c r="C140" s="21"/>
      <c r="D140" s="25"/>
      <c r="E140" s="26"/>
      <c r="F140" s="25"/>
      <c r="G140" s="25"/>
      <c r="H140" s="18" t="str">
        <f aca="false">IF($G140="","",IF($C140="Beetmeter",IF(OR($E140="",$F140=""),"",ROUNDUP($E140*$F140*(1+$G140/100),0)),IF($D140="","",ROUNDUP($D140*(1+$G140/100),0))))</f>
        <v/>
      </c>
      <c r="I140" s="18" t="str">
        <f aca="false">IF($B140="","",IFERROR(INDEX(Saatgut!$J$2:$J$201,MATCH($B140,Saatgut!$B$2:$B$201,0)),""))</f>
        <v/>
      </c>
      <c r="J140" s="18" t="str">
        <f aca="false">IF($B140="","",IFERROR(INDEX(Saatgut!$L$2:$L$201,MATCH($B140,Saatgut!$B$2:$B$201,0)),""))</f>
        <v/>
      </c>
      <c r="K140" s="18" t="str">
        <f aca="false">IF(OR($B140="",$I140=""),"",ROUND($I140*IF($J140="",1,$J140/100),0))</f>
        <v/>
      </c>
      <c r="L140" s="18" t="str">
        <f aca="false">IF(OR($H140="",$K140=""),"",MAX(0,$H140-$K140))</f>
        <v/>
      </c>
      <c r="M140" s="12" t="str">
        <f aca="false">IF($L140="","",IF($L140&gt;0,"bestellen","reicht"))</f>
        <v/>
      </c>
      <c r="N140" s="21"/>
      <c r="O140" s="21"/>
    </row>
    <row r="141" customFormat="false" ht="15" hidden="false" customHeight="false" outlineLevel="0" collapsed="false">
      <c r="A141" s="21"/>
      <c r="B141" s="21"/>
      <c r="C141" s="21"/>
      <c r="D141" s="25"/>
      <c r="E141" s="26"/>
      <c r="F141" s="25"/>
      <c r="G141" s="25"/>
      <c r="H141" s="18" t="str">
        <f aca="false">IF($G141="","",IF($C141="Beetmeter",IF(OR($E141="",$F141=""),"",ROUNDUP($E141*$F141*(1+$G141/100),0)),IF($D141="","",ROUNDUP($D141*(1+$G141/100),0))))</f>
        <v/>
      </c>
      <c r="I141" s="18" t="str">
        <f aca="false">IF($B141="","",IFERROR(INDEX(Saatgut!$J$2:$J$201,MATCH($B141,Saatgut!$B$2:$B$201,0)),""))</f>
        <v/>
      </c>
      <c r="J141" s="18" t="str">
        <f aca="false">IF($B141="","",IFERROR(INDEX(Saatgut!$L$2:$L$201,MATCH($B141,Saatgut!$B$2:$B$201,0)),""))</f>
        <v/>
      </c>
      <c r="K141" s="18" t="str">
        <f aca="false">IF(OR($B141="",$I141=""),"",ROUND($I141*IF($J141="",1,$J141/100),0))</f>
        <v/>
      </c>
      <c r="L141" s="18" t="str">
        <f aca="false">IF(OR($H141="",$K141=""),"",MAX(0,$H141-$K141))</f>
        <v/>
      </c>
      <c r="M141" s="12" t="str">
        <f aca="false">IF($L141="","",IF($L141&gt;0,"bestellen","reicht"))</f>
        <v/>
      </c>
      <c r="N141" s="21"/>
      <c r="O141" s="21"/>
    </row>
    <row r="142" customFormat="false" ht="15" hidden="false" customHeight="false" outlineLevel="0" collapsed="false">
      <c r="A142" s="21"/>
      <c r="B142" s="21"/>
      <c r="C142" s="21"/>
      <c r="D142" s="25"/>
      <c r="E142" s="26"/>
      <c r="F142" s="25"/>
      <c r="G142" s="25"/>
      <c r="H142" s="18" t="str">
        <f aca="false">IF($G142="","",IF($C142="Beetmeter",IF(OR($E142="",$F142=""),"",ROUNDUP($E142*$F142*(1+$G142/100),0)),IF($D142="","",ROUNDUP($D142*(1+$G142/100),0))))</f>
        <v/>
      </c>
      <c r="I142" s="18" t="str">
        <f aca="false">IF($B142="","",IFERROR(INDEX(Saatgut!$J$2:$J$201,MATCH($B142,Saatgut!$B$2:$B$201,0)),""))</f>
        <v/>
      </c>
      <c r="J142" s="18" t="str">
        <f aca="false">IF($B142="","",IFERROR(INDEX(Saatgut!$L$2:$L$201,MATCH($B142,Saatgut!$B$2:$B$201,0)),""))</f>
        <v/>
      </c>
      <c r="K142" s="18" t="str">
        <f aca="false">IF(OR($B142="",$I142=""),"",ROUND($I142*IF($J142="",1,$J142/100),0))</f>
        <v/>
      </c>
      <c r="L142" s="18" t="str">
        <f aca="false">IF(OR($H142="",$K142=""),"",MAX(0,$H142-$K142))</f>
        <v/>
      </c>
      <c r="M142" s="12" t="str">
        <f aca="false">IF($L142="","",IF($L142&gt;0,"bestellen","reicht"))</f>
        <v/>
      </c>
      <c r="N142" s="21"/>
      <c r="O142" s="21"/>
    </row>
    <row r="143" customFormat="false" ht="15" hidden="false" customHeight="false" outlineLevel="0" collapsed="false">
      <c r="A143" s="21"/>
      <c r="B143" s="21"/>
      <c r="C143" s="21"/>
      <c r="D143" s="25"/>
      <c r="E143" s="26"/>
      <c r="F143" s="25"/>
      <c r="G143" s="25"/>
      <c r="H143" s="18" t="str">
        <f aca="false">IF($G143="","",IF($C143="Beetmeter",IF(OR($E143="",$F143=""),"",ROUNDUP($E143*$F143*(1+$G143/100),0)),IF($D143="","",ROUNDUP($D143*(1+$G143/100),0))))</f>
        <v/>
      </c>
      <c r="I143" s="18" t="str">
        <f aca="false">IF($B143="","",IFERROR(INDEX(Saatgut!$J$2:$J$201,MATCH($B143,Saatgut!$B$2:$B$201,0)),""))</f>
        <v/>
      </c>
      <c r="J143" s="18" t="str">
        <f aca="false">IF($B143="","",IFERROR(INDEX(Saatgut!$L$2:$L$201,MATCH($B143,Saatgut!$B$2:$B$201,0)),""))</f>
        <v/>
      </c>
      <c r="K143" s="18" t="str">
        <f aca="false">IF(OR($B143="",$I143=""),"",ROUND($I143*IF($J143="",1,$J143/100),0))</f>
        <v/>
      </c>
      <c r="L143" s="18" t="str">
        <f aca="false">IF(OR($H143="",$K143=""),"",MAX(0,$H143-$K143))</f>
        <v/>
      </c>
      <c r="M143" s="12" t="str">
        <f aca="false">IF($L143="","",IF($L143&gt;0,"bestellen","reicht"))</f>
        <v/>
      </c>
      <c r="N143" s="21"/>
      <c r="O143" s="21"/>
    </row>
    <row r="144" customFormat="false" ht="15" hidden="false" customHeight="false" outlineLevel="0" collapsed="false">
      <c r="A144" s="21"/>
      <c r="B144" s="21"/>
      <c r="C144" s="21"/>
      <c r="D144" s="25"/>
      <c r="E144" s="26"/>
      <c r="F144" s="25"/>
      <c r="G144" s="25"/>
      <c r="H144" s="18" t="str">
        <f aca="false">IF($G144="","",IF($C144="Beetmeter",IF(OR($E144="",$F144=""),"",ROUNDUP($E144*$F144*(1+$G144/100),0)),IF($D144="","",ROUNDUP($D144*(1+$G144/100),0))))</f>
        <v/>
      </c>
      <c r="I144" s="18" t="str">
        <f aca="false">IF($B144="","",IFERROR(INDEX(Saatgut!$J$2:$J$201,MATCH($B144,Saatgut!$B$2:$B$201,0)),""))</f>
        <v/>
      </c>
      <c r="J144" s="18" t="str">
        <f aca="false">IF($B144="","",IFERROR(INDEX(Saatgut!$L$2:$L$201,MATCH($B144,Saatgut!$B$2:$B$201,0)),""))</f>
        <v/>
      </c>
      <c r="K144" s="18" t="str">
        <f aca="false">IF(OR($B144="",$I144=""),"",ROUND($I144*IF($J144="",1,$J144/100),0))</f>
        <v/>
      </c>
      <c r="L144" s="18" t="str">
        <f aca="false">IF(OR($H144="",$K144=""),"",MAX(0,$H144-$K144))</f>
        <v/>
      </c>
      <c r="M144" s="12" t="str">
        <f aca="false">IF($L144="","",IF($L144&gt;0,"bestellen","reicht"))</f>
        <v/>
      </c>
      <c r="N144" s="21"/>
      <c r="O144" s="21"/>
    </row>
    <row r="145" customFormat="false" ht="15" hidden="false" customHeight="false" outlineLevel="0" collapsed="false">
      <c r="A145" s="21"/>
      <c r="B145" s="21"/>
      <c r="C145" s="21"/>
      <c r="D145" s="25"/>
      <c r="E145" s="26"/>
      <c r="F145" s="25"/>
      <c r="G145" s="25"/>
      <c r="H145" s="18" t="str">
        <f aca="false">IF($G145="","",IF($C145="Beetmeter",IF(OR($E145="",$F145=""),"",ROUNDUP($E145*$F145*(1+$G145/100),0)),IF($D145="","",ROUNDUP($D145*(1+$G145/100),0))))</f>
        <v/>
      </c>
      <c r="I145" s="18" t="str">
        <f aca="false">IF($B145="","",IFERROR(INDEX(Saatgut!$J$2:$J$201,MATCH($B145,Saatgut!$B$2:$B$201,0)),""))</f>
        <v/>
      </c>
      <c r="J145" s="18" t="str">
        <f aca="false">IF($B145="","",IFERROR(INDEX(Saatgut!$L$2:$L$201,MATCH($B145,Saatgut!$B$2:$B$201,0)),""))</f>
        <v/>
      </c>
      <c r="K145" s="18" t="str">
        <f aca="false">IF(OR($B145="",$I145=""),"",ROUND($I145*IF($J145="",1,$J145/100),0))</f>
        <v/>
      </c>
      <c r="L145" s="18" t="str">
        <f aca="false">IF(OR($H145="",$K145=""),"",MAX(0,$H145-$K145))</f>
        <v/>
      </c>
      <c r="M145" s="12" t="str">
        <f aca="false">IF($L145="","",IF($L145&gt;0,"bestellen","reicht"))</f>
        <v/>
      </c>
      <c r="N145" s="21"/>
      <c r="O145" s="21"/>
    </row>
    <row r="146" customFormat="false" ht="15" hidden="false" customHeight="false" outlineLevel="0" collapsed="false">
      <c r="A146" s="21"/>
      <c r="B146" s="21"/>
      <c r="C146" s="21"/>
      <c r="D146" s="25"/>
      <c r="E146" s="26"/>
      <c r="F146" s="25"/>
      <c r="G146" s="25"/>
      <c r="H146" s="18" t="str">
        <f aca="false">IF($G146="","",IF($C146="Beetmeter",IF(OR($E146="",$F146=""),"",ROUNDUP($E146*$F146*(1+$G146/100),0)),IF($D146="","",ROUNDUP($D146*(1+$G146/100),0))))</f>
        <v/>
      </c>
      <c r="I146" s="18" t="str">
        <f aca="false">IF($B146="","",IFERROR(INDEX(Saatgut!$J$2:$J$201,MATCH($B146,Saatgut!$B$2:$B$201,0)),""))</f>
        <v/>
      </c>
      <c r="J146" s="18" t="str">
        <f aca="false">IF($B146="","",IFERROR(INDEX(Saatgut!$L$2:$L$201,MATCH($B146,Saatgut!$B$2:$B$201,0)),""))</f>
        <v/>
      </c>
      <c r="K146" s="18" t="str">
        <f aca="false">IF(OR($B146="",$I146=""),"",ROUND($I146*IF($J146="",1,$J146/100),0))</f>
        <v/>
      </c>
      <c r="L146" s="18" t="str">
        <f aca="false">IF(OR($H146="",$K146=""),"",MAX(0,$H146-$K146))</f>
        <v/>
      </c>
      <c r="M146" s="12" t="str">
        <f aca="false">IF($L146="","",IF($L146&gt;0,"bestellen","reicht"))</f>
        <v/>
      </c>
      <c r="N146" s="21"/>
      <c r="O146" s="21"/>
    </row>
    <row r="147" customFormat="false" ht="15" hidden="false" customHeight="false" outlineLevel="0" collapsed="false">
      <c r="A147" s="21"/>
      <c r="B147" s="21"/>
      <c r="C147" s="21"/>
      <c r="D147" s="25"/>
      <c r="E147" s="26"/>
      <c r="F147" s="25"/>
      <c r="G147" s="25"/>
      <c r="H147" s="18" t="str">
        <f aca="false">IF($G147="","",IF($C147="Beetmeter",IF(OR($E147="",$F147=""),"",ROUNDUP($E147*$F147*(1+$G147/100),0)),IF($D147="","",ROUNDUP($D147*(1+$G147/100),0))))</f>
        <v/>
      </c>
      <c r="I147" s="18" t="str">
        <f aca="false">IF($B147="","",IFERROR(INDEX(Saatgut!$J$2:$J$201,MATCH($B147,Saatgut!$B$2:$B$201,0)),""))</f>
        <v/>
      </c>
      <c r="J147" s="18" t="str">
        <f aca="false">IF($B147="","",IFERROR(INDEX(Saatgut!$L$2:$L$201,MATCH($B147,Saatgut!$B$2:$B$201,0)),""))</f>
        <v/>
      </c>
      <c r="K147" s="18" t="str">
        <f aca="false">IF(OR($B147="",$I147=""),"",ROUND($I147*IF($J147="",1,$J147/100),0))</f>
        <v/>
      </c>
      <c r="L147" s="18" t="str">
        <f aca="false">IF(OR($H147="",$K147=""),"",MAX(0,$H147-$K147))</f>
        <v/>
      </c>
      <c r="M147" s="12" t="str">
        <f aca="false">IF($L147="","",IF($L147&gt;0,"bestellen","reicht"))</f>
        <v/>
      </c>
      <c r="N147" s="21"/>
      <c r="O147" s="21"/>
    </row>
    <row r="148" customFormat="false" ht="15" hidden="false" customHeight="false" outlineLevel="0" collapsed="false">
      <c r="A148" s="21"/>
      <c r="B148" s="21"/>
      <c r="C148" s="21"/>
      <c r="D148" s="25"/>
      <c r="E148" s="26"/>
      <c r="F148" s="25"/>
      <c r="G148" s="25"/>
      <c r="H148" s="18" t="str">
        <f aca="false">IF($G148="","",IF($C148="Beetmeter",IF(OR($E148="",$F148=""),"",ROUNDUP($E148*$F148*(1+$G148/100),0)),IF($D148="","",ROUNDUP($D148*(1+$G148/100),0))))</f>
        <v/>
      </c>
      <c r="I148" s="18" t="str">
        <f aca="false">IF($B148="","",IFERROR(INDEX(Saatgut!$J$2:$J$201,MATCH($B148,Saatgut!$B$2:$B$201,0)),""))</f>
        <v/>
      </c>
      <c r="J148" s="18" t="str">
        <f aca="false">IF($B148="","",IFERROR(INDEX(Saatgut!$L$2:$L$201,MATCH($B148,Saatgut!$B$2:$B$201,0)),""))</f>
        <v/>
      </c>
      <c r="K148" s="18" t="str">
        <f aca="false">IF(OR($B148="",$I148=""),"",ROUND($I148*IF($J148="",1,$J148/100),0))</f>
        <v/>
      </c>
      <c r="L148" s="18" t="str">
        <f aca="false">IF(OR($H148="",$K148=""),"",MAX(0,$H148-$K148))</f>
        <v/>
      </c>
      <c r="M148" s="12" t="str">
        <f aca="false">IF($L148="","",IF($L148&gt;0,"bestellen","reicht"))</f>
        <v/>
      </c>
      <c r="N148" s="21"/>
      <c r="O148" s="21"/>
    </row>
    <row r="149" customFormat="false" ht="15" hidden="false" customHeight="false" outlineLevel="0" collapsed="false">
      <c r="A149" s="21"/>
      <c r="B149" s="21"/>
      <c r="C149" s="21"/>
      <c r="D149" s="25"/>
      <c r="E149" s="26"/>
      <c r="F149" s="25"/>
      <c r="G149" s="25"/>
      <c r="H149" s="18" t="str">
        <f aca="false">IF($G149="","",IF($C149="Beetmeter",IF(OR($E149="",$F149=""),"",ROUNDUP($E149*$F149*(1+$G149/100),0)),IF($D149="","",ROUNDUP($D149*(1+$G149/100),0))))</f>
        <v/>
      </c>
      <c r="I149" s="18" t="str">
        <f aca="false">IF($B149="","",IFERROR(INDEX(Saatgut!$J$2:$J$201,MATCH($B149,Saatgut!$B$2:$B$201,0)),""))</f>
        <v/>
      </c>
      <c r="J149" s="18" t="str">
        <f aca="false">IF($B149="","",IFERROR(INDEX(Saatgut!$L$2:$L$201,MATCH($B149,Saatgut!$B$2:$B$201,0)),""))</f>
        <v/>
      </c>
      <c r="K149" s="18" t="str">
        <f aca="false">IF(OR($B149="",$I149=""),"",ROUND($I149*IF($J149="",1,$J149/100),0))</f>
        <v/>
      </c>
      <c r="L149" s="18" t="str">
        <f aca="false">IF(OR($H149="",$K149=""),"",MAX(0,$H149-$K149))</f>
        <v/>
      </c>
      <c r="M149" s="12" t="str">
        <f aca="false">IF($L149="","",IF($L149&gt;0,"bestellen","reicht"))</f>
        <v/>
      </c>
      <c r="N149" s="21"/>
      <c r="O149" s="21"/>
    </row>
    <row r="150" customFormat="false" ht="15" hidden="false" customHeight="false" outlineLevel="0" collapsed="false">
      <c r="A150" s="21"/>
      <c r="B150" s="21"/>
      <c r="C150" s="21"/>
      <c r="D150" s="25"/>
      <c r="E150" s="26"/>
      <c r="F150" s="25"/>
      <c r="G150" s="25"/>
      <c r="H150" s="18" t="str">
        <f aca="false">IF($G150="","",IF($C150="Beetmeter",IF(OR($E150="",$F150=""),"",ROUNDUP($E150*$F150*(1+$G150/100),0)),IF($D150="","",ROUNDUP($D150*(1+$G150/100),0))))</f>
        <v/>
      </c>
      <c r="I150" s="18" t="str">
        <f aca="false">IF($B150="","",IFERROR(INDEX(Saatgut!$J$2:$J$201,MATCH($B150,Saatgut!$B$2:$B$201,0)),""))</f>
        <v/>
      </c>
      <c r="J150" s="18" t="str">
        <f aca="false">IF($B150="","",IFERROR(INDEX(Saatgut!$L$2:$L$201,MATCH($B150,Saatgut!$B$2:$B$201,0)),""))</f>
        <v/>
      </c>
      <c r="K150" s="18" t="str">
        <f aca="false">IF(OR($B150="",$I150=""),"",ROUND($I150*IF($J150="",1,$J150/100),0))</f>
        <v/>
      </c>
      <c r="L150" s="18" t="str">
        <f aca="false">IF(OR($H150="",$K150=""),"",MAX(0,$H150-$K150))</f>
        <v/>
      </c>
      <c r="M150" s="12" t="str">
        <f aca="false">IF($L150="","",IF($L150&gt;0,"bestellen","reicht"))</f>
        <v/>
      </c>
      <c r="N150" s="21"/>
      <c r="O150" s="21"/>
    </row>
    <row r="151" customFormat="false" ht="15" hidden="false" customHeight="false" outlineLevel="0" collapsed="false">
      <c r="A151" s="21"/>
      <c r="B151" s="21"/>
      <c r="C151" s="21"/>
      <c r="D151" s="25"/>
      <c r="E151" s="26"/>
      <c r="F151" s="25"/>
      <c r="G151" s="25"/>
      <c r="H151" s="18" t="str">
        <f aca="false">IF($G151="","",IF($C151="Beetmeter",IF(OR($E151="",$F151=""),"",ROUNDUP($E151*$F151*(1+$G151/100),0)),IF($D151="","",ROUNDUP($D151*(1+$G151/100),0))))</f>
        <v/>
      </c>
      <c r="I151" s="18" t="str">
        <f aca="false">IF($B151="","",IFERROR(INDEX(Saatgut!$J$2:$J$201,MATCH($B151,Saatgut!$B$2:$B$201,0)),""))</f>
        <v/>
      </c>
      <c r="J151" s="18" t="str">
        <f aca="false">IF($B151="","",IFERROR(INDEX(Saatgut!$L$2:$L$201,MATCH($B151,Saatgut!$B$2:$B$201,0)),""))</f>
        <v/>
      </c>
      <c r="K151" s="18" t="str">
        <f aca="false">IF(OR($B151="",$I151=""),"",ROUND($I151*IF($J151="",1,$J151/100),0))</f>
        <v/>
      </c>
      <c r="L151" s="18" t="str">
        <f aca="false">IF(OR($H151="",$K151=""),"",MAX(0,$H151-$K151))</f>
        <v/>
      </c>
      <c r="M151" s="12" t="str">
        <f aca="false">IF($L151="","",IF($L151&gt;0,"bestellen","reicht"))</f>
        <v/>
      </c>
      <c r="N151" s="21"/>
      <c r="O151" s="21"/>
    </row>
    <row r="152" customFormat="false" ht="15" hidden="false" customHeight="false" outlineLevel="0" collapsed="false">
      <c r="A152" s="21"/>
      <c r="B152" s="21"/>
      <c r="C152" s="21"/>
      <c r="D152" s="25"/>
      <c r="E152" s="26"/>
      <c r="F152" s="25"/>
      <c r="G152" s="25"/>
      <c r="H152" s="18" t="str">
        <f aca="false">IF($G152="","",IF($C152="Beetmeter",IF(OR($E152="",$F152=""),"",ROUNDUP($E152*$F152*(1+$G152/100),0)),IF($D152="","",ROUNDUP($D152*(1+$G152/100),0))))</f>
        <v/>
      </c>
      <c r="I152" s="18" t="str">
        <f aca="false">IF($B152="","",IFERROR(INDEX(Saatgut!$J$2:$J$201,MATCH($B152,Saatgut!$B$2:$B$201,0)),""))</f>
        <v/>
      </c>
      <c r="J152" s="18" t="str">
        <f aca="false">IF($B152="","",IFERROR(INDEX(Saatgut!$L$2:$L$201,MATCH($B152,Saatgut!$B$2:$B$201,0)),""))</f>
        <v/>
      </c>
      <c r="K152" s="18" t="str">
        <f aca="false">IF(OR($B152="",$I152=""),"",ROUND($I152*IF($J152="",1,$J152/100),0))</f>
        <v/>
      </c>
      <c r="L152" s="18" t="str">
        <f aca="false">IF(OR($H152="",$K152=""),"",MAX(0,$H152-$K152))</f>
        <v/>
      </c>
      <c r="M152" s="12" t="str">
        <f aca="false">IF($L152="","",IF($L152&gt;0,"bestellen","reicht"))</f>
        <v/>
      </c>
      <c r="N152" s="21"/>
      <c r="O152" s="21"/>
    </row>
    <row r="153" customFormat="false" ht="15" hidden="false" customHeight="false" outlineLevel="0" collapsed="false">
      <c r="A153" s="21"/>
      <c r="B153" s="21"/>
      <c r="C153" s="21"/>
      <c r="D153" s="25"/>
      <c r="E153" s="26"/>
      <c r="F153" s="25"/>
      <c r="G153" s="25"/>
      <c r="H153" s="18" t="str">
        <f aca="false">IF($G153="","",IF($C153="Beetmeter",IF(OR($E153="",$F153=""),"",ROUNDUP($E153*$F153*(1+$G153/100),0)),IF($D153="","",ROUNDUP($D153*(1+$G153/100),0))))</f>
        <v/>
      </c>
      <c r="I153" s="18" t="str">
        <f aca="false">IF($B153="","",IFERROR(INDEX(Saatgut!$J$2:$J$201,MATCH($B153,Saatgut!$B$2:$B$201,0)),""))</f>
        <v/>
      </c>
      <c r="J153" s="18" t="str">
        <f aca="false">IF($B153="","",IFERROR(INDEX(Saatgut!$L$2:$L$201,MATCH($B153,Saatgut!$B$2:$B$201,0)),""))</f>
        <v/>
      </c>
      <c r="K153" s="18" t="str">
        <f aca="false">IF(OR($B153="",$I153=""),"",ROUND($I153*IF($J153="",1,$J153/100),0))</f>
        <v/>
      </c>
      <c r="L153" s="18" t="str">
        <f aca="false">IF(OR($H153="",$K153=""),"",MAX(0,$H153-$K153))</f>
        <v/>
      </c>
      <c r="M153" s="12" t="str">
        <f aca="false">IF($L153="","",IF($L153&gt;0,"bestellen","reicht"))</f>
        <v/>
      </c>
      <c r="N153" s="21"/>
      <c r="O153" s="21"/>
    </row>
    <row r="154" customFormat="false" ht="15" hidden="false" customHeight="false" outlineLevel="0" collapsed="false">
      <c r="A154" s="21"/>
      <c r="B154" s="21"/>
      <c r="C154" s="21"/>
      <c r="D154" s="25"/>
      <c r="E154" s="26"/>
      <c r="F154" s="25"/>
      <c r="G154" s="25"/>
      <c r="H154" s="18" t="str">
        <f aca="false">IF($G154="","",IF($C154="Beetmeter",IF(OR($E154="",$F154=""),"",ROUNDUP($E154*$F154*(1+$G154/100),0)),IF($D154="","",ROUNDUP($D154*(1+$G154/100),0))))</f>
        <v/>
      </c>
      <c r="I154" s="18" t="str">
        <f aca="false">IF($B154="","",IFERROR(INDEX(Saatgut!$J$2:$J$201,MATCH($B154,Saatgut!$B$2:$B$201,0)),""))</f>
        <v/>
      </c>
      <c r="J154" s="18" t="str">
        <f aca="false">IF($B154="","",IFERROR(INDEX(Saatgut!$L$2:$L$201,MATCH($B154,Saatgut!$B$2:$B$201,0)),""))</f>
        <v/>
      </c>
      <c r="K154" s="18" t="str">
        <f aca="false">IF(OR($B154="",$I154=""),"",ROUND($I154*IF($J154="",1,$J154/100),0))</f>
        <v/>
      </c>
      <c r="L154" s="18" t="str">
        <f aca="false">IF(OR($H154="",$K154=""),"",MAX(0,$H154-$K154))</f>
        <v/>
      </c>
      <c r="M154" s="12" t="str">
        <f aca="false">IF($L154="","",IF($L154&gt;0,"bestellen","reicht"))</f>
        <v/>
      </c>
      <c r="N154" s="21"/>
      <c r="O154" s="21"/>
    </row>
    <row r="155" customFormat="false" ht="15" hidden="false" customHeight="false" outlineLevel="0" collapsed="false">
      <c r="A155" s="21"/>
      <c r="B155" s="21"/>
      <c r="C155" s="21"/>
      <c r="D155" s="25"/>
      <c r="E155" s="26"/>
      <c r="F155" s="25"/>
      <c r="G155" s="25"/>
      <c r="H155" s="18" t="str">
        <f aca="false">IF($G155="","",IF($C155="Beetmeter",IF(OR($E155="",$F155=""),"",ROUNDUP($E155*$F155*(1+$G155/100),0)),IF($D155="","",ROUNDUP($D155*(1+$G155/100),0))))</f>
        <v/>
      </c>
      <c r="I155" s="18" t="str">
        <f aca="false">IF($B155="","",IFERROR(INDEX(Saatgut!$J$2:$J$201,MATCH($B155,Saatgut!$B$2:$B$201,0)),""))</f>
        <v/>
      </c>
      <c r="J155" s="18" t="str">
        <f aca="false">IF($B155="","",IFERROR(INDEX(Saatgut!$L$2:$L$201,MATCH($B155,Saatgut!$B$2:$B$201,0)),""))</f>
        <v/>
      </c>
      <c r="K155" s="18" t="str">
        <f aca="false">IF(OR($B155="",$I155=""),"",ROUND($I155*IF($J155="",1,$J155/100),0))</f>
        <v/>
      </c>
      <c r="L155" s="18" t="str">
        <f aca="false">IF(OR($H155="",$K155=""),"",MAX(0,$H155-$K155))</f>
        <v/>
      </c>
      <c r="M155" s="12" t="str">
        <f aca="false">IF($L155="","",IF($L155&gt;0,"bestellen","reicht"))</f>
        <v/>
      </c>
      <c r="N155" s="21"/>
      <c r="O155" s="21"/>
    </row>
    <row r="156" customFormat="false" ht="15" hidden="false" customHeight="false" outlineLevel="0" collapsed="false">
      <c r="A156" s="21"/>
      <c r="B156" s="21"/>
      <c r="C156" s="21"/>
      <c r="D156" s="25"/>
      <c r="E156" s="26"/>
      <c r="F156" s="25"/>
      <c r="G156" s="25"/>
      <c r="H156" s="18" t="str">
        <f aca="false">IF($G156="","",IF($C156="Beetmeter",IF(OR($E156="",$F156=""),"",ROUNDUP($E156*$F156*(1+$G156/100),0)),IF($D156="","",ROUNDUP($D156*(1+$G156/100),0))))</f>
        <v/>
      </c>
      <c r="I156" s="18" t="str">
        <f aca="false">IF($B156="","",IFERROR(INDEX(Saatgut!$J$2:$J$201,MATCH($B156,Saatgut!$B$2:$B$201,0)),""))</f>
        <v/>
      </c>
      <c r="J156" s="18" t="str">
        <f aca="false">IF($B156="","",IFERROR(INDEX(Saatgut!$L$2:$L$201,MATCH($B156,Saatgut!$B$2:$B$201,0)),""))</f>
        <v/>
      </c>
      <c r="K156" s="18" t="str">
        <f aca="false">IF(OR($B156="",$I156=""),"",ROUND($I156*IF($J156="",1,$J156/100),0))</f>
        <v/>
      </c>
      <c r="L156" s="18" t="str">
        <f aca="false">IF(OR($H156="",$K156=""),"",MAX(0,$H156-$K156))</f>
        <v/>
      </c>
      <c r="M156" s="12" t="str">
        <f aca="false">IF($L156="","",IF($L156&gt;0,"bestellen","reicht"))</f>
        <v/>
      </c>
      <c r="N156" s="21"/>
      <c r="O156" s="21"/>
    </row>
    <row r="157" customFormat="false" ht="15" hidden="false" customHeight="false" outlineLevel="0" collapsed="false">
      <c r="A157" s="21"/>
      <c r="B157" s="21"/>
      <c r="C157" s="21"/>
      <c r="D157" s="25"/>
      <c r="E157" s="26"/>
      <c r="F157" s="25"/>
      <c r="G157" s="25"/>
      <c r="H157" s="18" t="str">
        <f aca="false">IF($G157="","",IF($C157="Beetmeter",IF(OR($E157="",$F157=""),"",ROUNDUP($E157*$F157*(1+$G157/100),0)),IF($D157="","",ROUNDUP($D157*(1+$G157/100),0))))</f>
        <v/>
      </c>
      <c r="I157" s="18" t="str">
        <f aca="false">IF($B157="","",IFERROR(INDEX(Saatgut!$J$2:$J$201,MATCH($B157,Saatgut!$B$2:$B$201,0)),""))</f>
        <v/>
      </c>
      <c r="J157" s="18" t="str">
        <f aca="false">IF($B157="","",IFERROR(INDEX(Saatgut!$L$2:$L$201,MATCH($B157,Saatgut!$B$2:$B$201,0)),""))</f>
        <v/>
      </c>
      <c r="K157" s="18" t="str">
        <f aca="false">IF(OR($B157="",$I157=""),"",ROUND($I157*IF($J157="",1,$J157/100),0))</f>
        <v/>
      </c>
      <c r="L157" s="18" t="str">
        <f aca="false">IF(OR($H157="",$K157=""),"",MAX(0,$H157-$K157))</f>
        <v/>
      </c>
      <c r="M157" s="12" t="str">
        <f aca="false">IF($L157="","",IF($L157&gt;0,"bestellen","reicht"))</f>
        <v/>
      </c>
      <c r="N157" s="21"/>
      <c r="O157" s="21"/>
    </row>
    <row r="158" customFormat="false" ht="15" hidden="false" customHeight="false" outlineLevel="0" collapsed="false">
      <c r="A158" s="21"/>
      <c r="B158" s="21"/>
      <c r="C158" s="21"/>
      <c r="D158" s="25"/>
      <c r="E158" s="26"/>
      <c r="F158" s="25"/>
      <c r="G158" s="25"/>
      <c r="H158" s="18" t="str">
        <f aca="false">IF($G158="","",IF($C158="Beetmeter",IF(OR($E158="",$F158=""),"",ROUNDUP($E158*$F158*(1+$G158/100),0)),IF($D158="","",ROUNDUP($D158*(1+$G158/100),0))))</f>
        <v/>
      </c>
      <c r="I158" s="18" t="str">
        <f aca="false">IF($B158="","",IFERROR(INDEX(Saatgut!$J$2:$J$201,MATCH($B158,Saatgut!$B$2:$B$201,0)),""))</f>
        <v/>
      </c>
      <c r="J158" s="18" t="str">
        <f aca="false">IF($B158="","",IFERROR(INDEX(Saatgut!$L$2:$L$201,MATCH($B158,Saatgut!$B$2:$B$201,0)),""))</f>
        <v/>
      </c>
      <c r="K158" s="18" t="str">
        <f aca="false">IF(OR($B158="",$I158=""),"",ROUND($I158*IF($J158="",1,$J158/100),0))</f>
        <v/>
      </c>
      <c r="L158" s="18" t="str">
        <f aca="false">IF(OR($H158="",$K158=""),"",MAX(0,$H158-$K158))</f>
        <v/>
      </c>
      <c r="M158" s="12" t="str">
        <f aca="false">IF($L158="","",IF($L158&gt;0,"bestellen","reicht"))</f>
        <v/>
      </c>
      <c r="N158" s="21"/>
      <c r="O158" s="21"/>
    </row>
    <row r="159" customFormat="false" ht="15" hidden="false" customHeight="false" outlineLevel="0" collapsed="false">
      <c r="A159" s="21"/>
      <c r="B159" s="21"/>
      <c r="C159" s="21"/>
      <c r="D159" s="25"/>
      <c r="E159" s="26"/>
      <c r="F159" s="25"/>
      <c r="G159" s="25"/>
      <c r="H159" s="18" t="str">
        <f aca="false">IF($G159="","",IF($C159="Beetmeter",IF(OR($E159="",$F159=""),"",ROUNDUP($E159*$F159*(1+$G159/100),0)),IF($D159="","",ROUNDUP($D159*(1+$G159/100),0))))</f>
        <v/>
      </c>
      <c r="I159" s="18" t="str">
        <f aca="false">IF($B159="","",IFERROR(INDEX(Saatgut!$J$2:$J$201,MATCH($B159,Saatgut!$B$2:$B$201,0)),""))</f>
        <v/>
      </c>
      <c r="J159" s="18" t="str">
        <f aca="false">IF($B159="","",IFERROR(INDEX(Saatgut!$L$2:$L$201,MATCH($B159,Saatgut!$B$2:$B$201,0)),""))</f>
        <v/>
      </c>
      <c r="K159" s="18" t="str">
        <f aca="false">IF(OR($B159="",$I159=""),"",ROUND($I159*IF($J159="",1,$J159/100),0))</f>
        <v/>
      </c>
      <c r="L159" s="18" t="str">
        <f aca="false">IF(OR($H159="",$K159=""),"",MAX(0,$H159-$K159))</f>
        <v/>
      </c>
      <c r="M159" s="12" t="str">
        <f aca="false">IF($L159="","",IF($L159&gt;0,"bestellen","reicht"))</f>
        <v/>
      </c>
      <c r="N159" s="21"/>
      <c r="O159" s="21"/>
    </row>
    <row r="160" customFormat="false" ht="15" hidden="false" customHeight="false" outlineLevel="0" collapsed="false">
      <c r="A160" s="21"/>
      <c r="B160" s="21"/>
      <c r="C160" s="21"/>
      <c r="D160" s="25"/>
      <c r="E160" s="26"/>
      <c r="F160" s="25"/>
      <c r="G160" s="25"/>
      <c r="H160" s="18" t="str">
        <f aca="false">IF($G160="","",IF($C160="Beetmeter",IF(OR($E160="",$F160=""),"",ROUNDUP($E160*$F160*(1+$G160/100),0)),IF($D160="","",ROUNDUP($D160*(1+$G160/100),0))))</f>
        <v/>
      </c>
      <c r="I160" s="18" t="str">
        <f aca="false">IF($B160="","",IFERROR(INDEX(Saatgut!$J$2:$J$201,MATCH($B160,Saatgut!$B$2:$B$201,0)),""))</f>
        <v/>
      </c>
      <c r="J160" s="18" t="str">
        <f aca="false">IF($B160="","",IFERROR(INDEX(Saatgut!$L$2:$L$201,MATCH($B160,Saatgut!$B$2:$B$201,0)),""))</f>
        <v/>
      </c>
      <c r="K160" s="18" t="str">
        <f aca="false">IF(OR($B160="",$I160=""),"",ROUND($I160*IF($J160="",1,$J160/100),0))</f>
        <v/>
      </c>
      <c r="L160" s="18" t="str">
        <f aca="false">IF(OR($H160="",$K160=""),"",MAX(0,$H160-$K160))</f>
        <v/>
      </c>
      <c r="M160" s="12" t="str">
        <f aca="false">IF($L160="","",IF($L160&gt;0,"bestellen","reicht"))</f>
        <v/>
      </c>
      <c r="N160" s="21"/>
      <c r="O160" s="21"/>
    </row>
    <row r="161" customFormat="false" ht="15" hidden="false" customHeight="false" outlineLevel="0" collapsed="false">
      <c r="A161" s="21"/>
      <c r="B161" s="21"/>
      <c r="C161" s="21"/>
      <c r="D161" s="25"/>
      <c r="E161" s="26"/>
      <c r="F161" s="25"/>
      <c r="G161" s="25"/>
      <c r="H161" s="18" t="str">
        <f aca="false">IF($G161="","",IF($C161="Beetmeter",IF(OR($E161="",$F161=""),"",ROUNDUP($E161*$F161*(1+$G161/100),0)),IF($D161="","",ROUNDUP($D161*(1+$G161/100),0))))</f>
        <v/>
      </c>
      <c r="I161" s="18" t="str">
        <f aca="false">IF($B161="","",IFERROR(INDEX(Saatgut!$J$2:$J$201,MATCH($B161,Saatgut!$B$2:$B$201,0)),""))</f>
        <v/>
      </c>
      <c r="J161" s="18" t="str">
        <f aca="false">IF($B161="","",IFERROR(INDEX(Saatgut!$L$2:$L$201,MATCH($B161,Saatgut!$B$2:$B$201,0)),""))</f>
        <v/>
      </c>
      <c r="K161" s="18" t="str">
        <f aca="false">IF(OR($B161="",$I161=""),"",ROUND($I161*IF($J161="",1,$J161/100),0))</f>
        <v/>
      </c>
      <c r="L161" s="18" t="str">
        <f aca="false">IF(OR($H161="",$K161=""),"",MAX(0,$H161-$K161))</f>
        <v/>
      </c>
      <c r="M161" s="12" t="str">
        <f aca="false">IF($L161="","",IF($L161&gt;0,"bestellen","reicht"))</f>
        <v/>
      </c>
      <c r="N161" s="21"/>
      <c r="O161" s="21"/>
    </row>
    <row r="162" customFormat="false" ht="15" hidden="false" customHeight="false" outlineLevel="0" collapsed="false">
      <c r="A162" s="21"/>
      <c r="B162" s="21"/>
      <c r="C162" s="21"/>
      <c r="D162" s="25"/>
      <c r="E162" s="26"/>
      <c r="F162" s="25"/>
      <c r="G162" s="25"/>
      <c r="H162" s="18" t="str">
        <f aca="false">IF($G162="","",IF($C162="Beetmeter",IF(OR($E162="",$F162=""),"",ROUNDUP($E162*$F162*(1+$G162/100),0)),IF($D162="","",ROUNDUP($D162*(1+$G162/100),0))))</f>
        <v/>
      </c>
      <c r="I162" s="18" t="str">
        <f aca="false">IF($B162="","",IFERROR(INDEX(Saatgut!$J$2:$J$201,MATCH($B162,Saatgut!$B$2:$B$201,0)),""))</f>
        <v/>
      </c>
      <c r="J162" s="18" t="str">
        <f aca="false">IF($B162="","",IFERROR(INDEX(Saatgut!$L$2:$L$201,MATCH($B162,Saatgut!$B$2:$B$201,0)),""))</f>
        <v/>
      </c>
      <c r="K162" s="18" t="str">
        <f aca="false">IF(OR($B162="",$I162=""),"",ROUND($I162*IF($J162="",1,$J162/100),0))</f>
        <v/>
      </c>
      <c r="L162" s="18" t="str">
        <f aca="false">IF(OR($H162="",$K162=""),"",MAX(0,$H162-$K162))</f>
        <v/>
      </c>
      <c r="M162" s="12" t="str">
        <f aca="false">IF($L162="","",IF($L162&gt;0,"bestellen","reicht"))</f>
        <v/>
      </c>
      <c r="N162" s="21"/>
      <c r="O162" s="21"/>
    </row>
    <row r="163" customFormat="false" ht="15" hidden="false" customHeight="false" outlineLevel="0" collapsed="false">
      <c r="A163" s="21"/>
      <c r="B163" s="21"/>
      <c r="C163" s="21"/>
      <c r="D163" s="25"/>
      <c r="E163" s="26"/>
      <c r="F163" s="25"/>
      <c r="G163" s="25"/>
      <c r="H163" s="18" t="str">
        <f aca="false">IF($G163="","",IF($C163="Beetmeter",IF(OR($E163="",$F163=""),"",ROUNDUP($E163*$F163*(1+$G163/100),0)),IF($D163="","",ROUNDUP($D163*(1+$G163/100),0))))</f>
        <v/>
      </c>
      <c r="I163" s="18" t="str">
        <f aca="false">IF($B163="","",IFERROR(INDEX(Saatgut!$J$2:$J$201,MATCH($B163,Saatgut!$B$2:$B$201,0)),""))</f>
        <v/>
      </c>
      <c r="J163" s="18" t="str">
        <f aca="false">IF($B163="","",IFERROR(INDEX(Saatgut!$L$2:$L$201,MATCH($B163,Saatgut!$B$2:$B$201,0)),""))</f>
        <v/>
      </c>
      <c r="K163" s="18" t="str">
        <f aca="false">IF(OR($B163="",$I163=""),"",ROUND($I163*IF($J163="",1,$J163/100),0))</f>
        <v/>
      </c>
      <c r="L163" s="18" t="str">
        <f aca="false">IF(OR($H163="",$K163=""),"",MAX(0,$H163-$K163))</f>
        <v/>
      </c>
      <c r="M163" s="12" t="str">
        <f aca="false">IF($L163="","",IF($L163&gt;0,"bestellen","reicht"))</f>
        <v/>
      </c>
      <c r="N163" s="21"/>
      <c r="O163" s="21"/>
    </row>
    <row r="164" customFormat="false" ht="15" hidden="false" customHeight="false" outlineLevel="0" collapsed="false">
      <c r="A164" s="21"/>
      <c r="B164" s="21"/>
      <c r="C164" s="21"/>
      <c r="D164" s="25"/>
      <c r="E164" s="26"/>
      <c r="F164" s="25"/>
      <c r="G164" s="25"/>
      <c r="H164" s="18" t="str">
        <f aca="false">IF($G164="","",IF($C164="Beetmeter",IF(OR($E164="",$F164=""),"",ROUNDUP($E164*$F164*(1+$G164/100),0)),IF($D164="","",ROUNDUP($D164*(1+$G164/100),0))))</f>
        <v/>
      </c>
      <c r="I164" s="18" t="str">
        <f aca="false">IF($B164="","",IFERROR(INDEX(Saatgut!$J$2:$J$201,MATCH($B164,Saatgut!$B$2:$B$201,0)),""))</f>
        <v/>
      </c>
      <c r="J164" s="18" t="str">
        <f aca="false">IF($B164="","",IFERROR(INDEX(Saatgut!$L$2:$L$201,MATCH($B164,Saatgut!$B$2:$B$201,0)),""))</f>
        <v/>
      </c>
      <c r="K164" s="18" t="str">
        <f aca="false">IF(OR($B164="",$I164=""),"",ROUND($I164*IF($J164="",1,$J164/100),0))</f>
        <v/>
      </c>
      <c r="L164" s="18" t="str">
        <f aca="false">IF(OR($H164="",$K164=""),"",MAX(0,$H164-$K164))</f>
        <v/>
      </c>
      <c r="M164" s="12" t="str">
        <f aca="false">IF($L164="","",IF($L164&gt;0,"bestellen","reicht"))</f>
        <v/>
      </c>
      <c r="N164" s="21"/>
      <c r="O164" s="21"/>
    </row>
    <row r="165" customFormat="false" ht="15" hidden="false" customHeight="false" outlineLevel="0" collapsed="false">
      <c r="A165" s="21"/>
      <c r="B165" s="21"/>
      <c r="C165" s="21"/>
      <c r="D165" s="25"/>
      <c r="E165" s="26"/>
      <c r="F165" s="25"/>
      <c r="G165" s="25"/>
      <c r="H165" s="18" t="str">
        <f aca="false">IF($G165="","",IF($C165="Beetmeter",IF(OR($E165="",$F165=""),"",ROUNDUP($E165*$F165*(1+$G165/100),0)),IF($D165="","",ROUNDUP($D165*(1+$G165/100),0))))</f>
        <v/>
      </c>
      <c r="I165" s="18" t="str">
        <f aca="false">IF($B165="","",IFERROR(INDEX(Saatgut!$J$2:$J$201,MATCH($B165,Saatgut!$B$2:$B$201,0)),""))</f>
        <v/>
      </c>
      <c r="J165" s="18" t="str">
        <f aca="false">IF($B165="","",IFERROR(INDEX(Saatgut!$L$2:$L$201,MATCH($B165,Saatgut!$B$2:$B$201,0)),""))</f>
        <v/>
      </c>
      <c r="K165" s="18" t="str">
        <f aca="false">IF(OR($B165="",$I165=""),"",ROUND($I165*IF($J165="",1,$J165/100),0))</f>
        <v/>
      </c>
      <c r="L165" s="18" t="str">
        <f aca="false">IF(OR($H165="",$K165=""),"",MAX(0,$H165-$K165))</f>
        <v/>
      </c>
      <c r="M165" s="12" t="str">
        <f aca="false">IF($L165="","",IF($L165&gt;0,"bestellen","reicht"))</f>
        <v/>
      </c>
      <c r="N165" s="21"/>
      <c r="O165" s="21"/>
    </row>
    <row r="166" customFormat="false" ht="15" hidden="false" customHeight="false" outlineLevel="0" collapsed="false">
      <c r="A166" s="21"/>
      <c r="B166" s="21"/>
      <c r="C166" s="21"/>
      <c r="D166" s="25"/>
      <c r="E166" s="26"/>
      <c r="F166" s="25"/>
      <c r="G166" s="25"/>
      <c r="H166" s="18" t="str">
        <f aca="false">IF($G166="","",IF($C166="Beetmeter",IF(OR($E166="",$F166=""),"",ROUNDUP($E166*$F166*(1+$G166/100),0)),IF($D166="","",ROUNDUP($D166*(1+$G166/100),0))))</f>
        <v/>
      </c>
      <c r="I166" s="18" t="str">
        <f aca="false">IF($B166="","",IFERROR(INDEX(Saatgut!$J$2:$J$201,MATCH($B166,Saatgut!$B$2:$B$201,0)),""))</f>
        <v/>
      </c>
      <c r="J166" s="18" t="str">
        <f aca="false">IF($B166="","",IFERROR(INDEX(Saatgut!$L$2:$L$201,MATCH($B166,Saatgut!$B$2:$B$201,0)),""))</f>
        <v/>
      </c>
      <c r="K166" s="18" t="str">
        <f aca="false">IF(OR($B166="",$I166=""),"",ROUND($I166*IF($J166="",1,$J166/100),0))</f>
        <v/>
      </c>
      <c r="L166" s="18" t="str">
        <f aca="false">IF(OR($H166="",$K166=""),"",MAX(0,$H166-$K166))</f>
        <v/>
      </c>
      <c r="M166" s="12" t="str">
        <f aca="false">IF($L166="","",IF($L166&gt;0,"bestellen","reicht"))</f>
        <v/>
      </c>
      <c r="N166" s="21"/>
      <c r="O166" s="21"/>
    </row>
    <row r="167" customFormat="false" ht="15" hidden="false" customHeight="false" outlineLevel="0" collapsed="false">
      <c r="A167" s="21"/>
      <c r="B167" s="21"/>
      <c r="C167" s="21"/>
      <c r="D167" s="25"/>
      <c r="E167" s="26"/>
      <c r="F167" s="25"/>
      <c r="G167" s="25"/>
      <c r="H167" s="18" t="str">
        <f aca="false">IF($G167="","",IF($C167="Beetmeter",IF(OR($E167="",$F167=""),"",ROUNDUP($E167*$F167*(1+$G167/100),0)),IF($D167="","",ROUNDUP($D167*(1+$G167/100),0))))</f>
        <v/>
      </c>
      <c r="I167" s="18" t="str">
        <f aca="false">IF($B167="","",IFERROR(INDEX(Saatgut!$J$2:$J$201,MATCH($B167,Saatgut!$B$2:$B$201,0)),""))</f>
        <v/>
      </c>
      <c r="J167" s="18" t="str">
        <f aca="false">IF($B167="","",IFERROR(INDEX(Saatgut!$L$2:$L$201,MATCH($B167,Saatgut!$B$2:$B$201,0)),""))</f>
        <v/>
      </c>
      <c r="K167" s="18" t="str">
        <f aca="false">IF(OR($B167="",$I167=""),"",ROUND($I167*IF($J167="",1,$J167/100),0))</f>
        <v/>
      </c>
      <c r="L167" s="18" t="str">
        <f aca="false">IF(OR($H167="",$K167=""),"",MAX(0,$H167-$K167))</f>
        <v/>
      </c>
      <c r="M167" s="12" t="str">
        <f aca="false">IF($L167="","",IF($L167&gt;0,"bestellen","reicht"))</f>
        <v/>
      </c>
      <c r="N167" s="21"/>
      <c r="O167" s="21"/>
    </row>
    <row r="168" customFormat="false" ht="15" hidden="false" customHeight="false" outlineLevel="0" collapsed="false">
      <c r="A168" s="21"/>
      <c r="B168" s="21"/>
      <c r="C168" s="21"/>
      <c r="D168" s="25"/>
      <c r="E168" s="26"/>
      <c r="F168" s="25"/>
      <c r="G168" s="25"/>
      <c r="H168" s="18" t="str">
        <f aca="false">IF($G168="","",IF($C168="Beetmeter",IF(OR($E168="",$F168=""),"",ROUNDUP($E168*$F168*(1+$G168/100),0)),IF($D168="","",ROUNDUP($D168*(1+$G168/100),0))))</f>
        <v/>
      </c>
      <c r="I168" s="18" t="str">
        <f aca="false">IF($B168="","",IFERROR(INDEX(Saatgut!$J$2:$J$201,MATCH($B168,Saatgut!$B$2:$B$201,0)),""))</f>
        <v/>
      </c>
      <c r="J168" s="18" t="str">
        <f aca="false">IF($B168="","",IFERROR(INDEX(Saatgut!$L$2:$L$201,MATCH($B168,Saatgut!$B$2:$B$201,0)),""))</f>
        <v/>
      </c>
      <c r="K168" s="18" t="str">
        <f aca="false">IF(OR($B168="",$I168=""),"",ROUND($I168*IF($J168="",1,$J168/100),0))</f>
        <v/>
      </c>
      <c r="L168" s="18" t="str">
        <f aca="false">IF(OR($H168="",$K168=""),"",MAX(0,$H168-$K168))</f>
        <v/>
      </c>
      <c r="M168" s="12" t="str">
        <f aca="false">IF($L168="","",IF($L168&gt;0,"bestellen","reicht"))</f>
        <v/>
      </c>
      <c r="N168" s="21"/>
      <c r="O168" s="21"/>
    </row>
    <row r="169" customFormat="false" ht="15" hidden="false" customHeight="false" outlineLevel="0" collapsed="false">
      <c r="A169" s="21"/>
      <c r="B169" s="21"/>
      <c r="C169" s="21"/>
      <c r="D169" s="25"/>
      <c r="E169" s="26"/>
      <c r="F169" s="25"/>
      <c r="G169" s="25"/>
      <c r="H169" s="18" t="str">
        <f aca="false">IF($G169="","",IF($C169="Beetmeter",IF(OR($E169="",$F169=""),"",ROUNDUP($E169*$F169*(1+$G169/100),0)),IF($D169="","",ROUNDUP($D169*(1+$G169/100),0))))</f>
        <v/>
      </c>
      <c r="I169" s="18" t="str">
        <f aca="false">IF($B169="","",IFERROR(INDEX(Saatgut!$J$2:$J$201,MATCH($B169,Saatgut!$B$2:$B$201,0)),""))</f>
        <v/>
      </c>
      <c r="J169" s="18" t="str">
        <f aca="false">IF($B169="","",IFERROR(INDEX(Saatgut!$L$2:$L$201,MATCH($B169,Saatgut!$B$2:$B$201,0)),""))</f>
        <v/>
      </c>
      <c r="K169" s="18" t="str">
        <f aca="false">IF(OR($B169="",$I169=""),"",ROUND($I169*IF($J169="",1,$J169/100),0))</f>
        <v/>
      </c>
      <c r="L169" s="18" t="str">
        <f aca="false">IF(OR($H169="",$K169=""),"",MAX(0,$H169-$K169))</f>
        <v/>
      </c>
      <c r="M169" s="12" t="str">
        <f aca="false">IF($L169="","",IF($L169&gt;0,"bestellen","reicht"))</f>
        <v/>
      </c>
      <c r="N169" s="21"/>
      <c r="O169" s="21"/>
    </row>
    <row r="170" customFormat="false" ht="15" hidden="false" customHeight="false" outlineLevel="0" collapsed="false">
      <c r="A170" s="21"/>
      <c r="B170" s="21"/>
      <c r="C170" s="21"/>
      <c r="D170" s="25"/>
      <c r="E170" s="26"/>
      <c r="F170" s="25"/>
      <c r="G170" s="25"/>
      <c r="H170" s="18" t="str">
        <f aca="false">IF($G170="","",IF($C170="Beetmeter",IF(OR($E170="",$F170=""),"",ROUNDUP($E170*$F170*(1+$G170/100),0)),IF($D170="","",ROUNDUP($D170*(1+$G170/100),0))))</f>
        <v/>
      </c>
      <c r="I170" s="18" t="str">
        <f aca="false">IF($B170="","",IFERROR(INDEX(Saatgut!$J$2:$J$201,MATCH($B170,Saatgut!$B$2:$B$201,0)),""))</f>
        <v/>
      </c>
      <c r="J170" s="18" t="str">
        <f aca="false">IF($B170="","",IFERROR(INDEX(Saatgut!$L$2:$L$201,MATCH($B170,Saatgut!$B$2:$B$201,0)),""))</f>
        <v/>
      </c>
      <c r="K170" s="18" t="str">
        <f aca="false">IF(OR($B170="",$I170=""),"",ROUND($I170*IF($J170="",1,$J170/100),0))</f>
        <v/>
      </c>
      <c r="L170" s="18" t="str">
        <f aca="false">IF(OR($H170="",$K170=""),"",MAX(0,$H170-$K170))</f>
        <v/>
      </c>
      <c r="M170" s="12" t="str">
        <f aca="false">IF($L170="","",IF($L170&gt;0,"bestellen","reicht"))</f>
        <v/>
      </c>
      <c r="N170" s="21"/>
      <c r="O170" s="21"/>
    </row>
    <row r="171" customFormat="false" ht="15" hidden="false" customHeight="false" outlineLevel="0" collapsed="false">
      <c r="A171" s="21"/>
      <c r="B171" s="21"/>
      <c r="C171" s="21"/>
      <c r="D171" s="25"/>
      <c r="E171" s="26"/>
      <c r="F171" s="25"/>
      <c r="G171" s="25"/>
      <c r="H171" s="18" t="str">
        <f aca="false">IF($G171="","",IF($C171="Beetmeter",IF(OR($E171="",$F171=""),"",ROUNDUP($E171*$F171*(1+$G171/100),0)),IF($D171="","",ROUNDUP($D171*(1+$G171/100),0))))</f>
        <v/>
      </c>
      <c r="I171" s="18" t="str">
        <f aca="false">IF($B171="","",IFERROR(INDEX(Saatgut!$J$2:$J$201,MATCH($B171,Saatgut!$B$2:$B$201,0)),""))</f>
        <v/>
      </c>
      <c r="J171" s="18" t="str">
        <f aca="false">IF($B171="","",IFERROR(INDEX(Saatgut!$L$2:$L$201,MATCH($B171,Saatgut!$B$2:$B$201,0)),""))</f>
        <v/>
      </c>
      <c r="K171" s="18" t="str">
        <f aca="false">IF(OR($B171="",$I171=""),"",ROUND($I171*IF($J171="",1,$J171/100),0))</f>
        <v/>
      </c>
      <c r="L171" s="18" t="str">
        <f aca="false">IF(OR($H171="",$K171=""),"",MAX(0,$H171-$K171))</f>
        <v/>
      </c>
      <c r="M171" s="12" t="str">
        <f aca="false">IF($L171="","",IF($L171&gt;0,"bestellen","reicht"))</f>
        <v/>
      </c>
      <c r="N171" s="21"/>
      <c r="O171" s="21"/>
    </row>
    <row r="172" customFormat="false" ht="15" hidden="false" customHeight="false" outlineLevel="0" collapsed="false">
      <c r="A172" s="21"/>
      <c r="B172" s="21"/>
      <c r="C172" s="21"/>
      <c r="D172" s="25"/>
      <c r="E172" s="26"/>
      <c r="F172" s="25"/>
      <c r="G172" s="25"/>
      <c r="H172" s="18" t="str">
        <f aca="false">IF($G172="","",IF($C172="Beetmeter",IF(OR($E172="",$F172=""),"",ROUNDUP($E172*$F172*(1+$G172/100),0)),IF($D172="","",ROUNDUP($D172*(1+$G172/100),0))))</f>
        <v/>
      </c>
      <c r="I172" s="18" t="str">
        <f aca="false">IF($B172="","",IFERROR(INDEX(Saatgut!$J$2:$J$201,MATCH($B172,Saatgut!$B$2:$B$201,0)),""))</f>
        <v/>
      </c>
      <c r="J172" s="18" t="str">
        <f aca="false">IF($B172="","",IFERROR(INDEX(Saatgut!$L$2:$L$201,MATCH($B172,Saatgut!$B$2:$B$201,0)),""))</f>
        <v/>
      </c>
      <c r="K172" s="18" t="str">
        <f aca="false">IF(OR($B172="",$I172=""),"",ROUND($I172*IF($J172="",1,$J172/100),0))</f>
        <v/>
      </c>
      <c r="L172" s="18" t="str">
        <f aca="false">IF(OR($H172="",$K172=""),"",MAX(0,$H172-$K172))</f>
        <v/>
      </c>
      <c r="M172" s="12" t="str">
        <f aca="false">IF($L172="","",IF($L172&gt;0,"bestellen","reicht"))</f>
        <v/>
      </c>
      <c r="N172" s="21"/>
      <c r="O172" s="21"/>
    </row>
    <row r="173" customFormat="false" ht="15" hidden="false" customHeight="false" outlineLevel="0" collapsed="false">
      <c r="A173" s="21"/>
      <c r="B173" s="21"/>
      <c r="C173" s="21"/>
      <c r="D173" s="25"/>
      <c r="E173" s="26"/>
      <c r="F173" s="25"/>
      <c r="G173" s="25"/>
      <c r="H173" s="18" t="str">
        <f aca="false">IF($G173="","",IF($C173="Beetmeter",IF(OR($E173="",$F173=""),"",ROUNDUP($E173*$F173*(1+$G173/100),0)),IF($D173="","",ROUNDUP($D173*(1+$G173/100),0))))</f>
        <v/>
      </c>
      <c r="I173" s="18" t="str">
        <f aca="false">IF($B173="","",IFERROR(INDEX(Saatgut!$J$2:$J$201,MATCH($B173,Saatgut!$B$2:$B$201,0)),""))</f>
        <v/>
      </c>
      <c r="J173" s="18" t="str">
        <f aca="false">IF($B173="","",IFERROR(INDEX(Saatgut!$L$2:$L$201,MATCH($B173,Saatgut!$B$2:$B$201,0)),""))</f>
        <v/>
      </c>
      <c r="K173" s="18" t="str">
        <f aca="false">IF(OR($B173="",$I173=""),"",ROUND($I173*IF($J173="",1,$J173/100),0))</f>
        <v/>
      </c>
      <c r="L173" s="18" t="str">
        <f aca="false">IF(OR($H173="",$K173=""),"",MAX(0,$H173-$K173))</f>
        <v/>
      </c>
      <c r="M173" s="12" t="str">
        <f aca="false">IF($L173="","",IF($L173&gt;0,"bestellen","reicht"))</f>
        <v/>
      </c>
      <c r="N173" s="21"/>
      <c r="O173" s="21"/>
    </row>
    <row r="174" customFormat="false" ht="15" hidden="false" customHeight="false" outlineLevel="0" collapsed="false">
      <c r="A174" s="21"/>
      <c r="B174" s="21"/>
      <c r="C174" s="21"/>
      <c r="D174" s="25"/>
      <c r="E174" s="26"/>
      <c r="F174" s="25"/>
      <c r="G174" s="25"/>
      <c r="H174" s="18" t="str">
        <f aca="false">IF($G174="","",IF($C174="Beetmeter",IF(OR($E174="",$F174=""),"",ROUNDUP($E174*$F174*(1+$G174/100),0)),IF($D174="","",ROUNDUP($D174*(1+$G174/100),0))))</f>
        <v/>
      </c>
      <c r="I174" s="18" t="str">
        <f aca="false">IF($B174="","",IFERROR(INDEX(Saatgut!$J$2:$J$201,MATCH($B174,Saatgut!$B$2:$B$201,0)),""))</f>
        <v/>
      </c>
      <c r="J174" s="18" t="str">
        <f aca="false">IF($B174="","",IFERROR(INDEX(Saatgut!$L$2:$L$201,MATCH($B174,Saatgut!$B$2:$B$201,0)),""))</f>
        <v/>
      </c>
      <c r="K174" s="18" t="str">
        <f aca="false">IF(OR($B174="",$I174=""),"",ROUND($I174*IF($J174="",1,$J174/100),0))</f>
        <v/>
      </c>
      <c r="L174" s="18" t="str">
        <f aca="false">IF(OR($H174="",$K174=""),"",MAX(0,$H174-$K174))</f>
        <v/>
      </c>
      <c r="M174" s="12" t="str">
        <f aca="false">IF($L174="","",IF($L174&gt;0,"bestellen","reicht"))</f>
        <v/>
      </c>
      <c r="N174" s="21"/>
      <c r="O174" s="21"/>
    </row>
    <row r="175" customFormat="false" ht="15" hidden="false" customHeight="false" outlineLevel="0" collapsed="false">
      <c r="A175" s="21"/>
      <c r="B175" s="21"/>
      <c r="C175" s="21"/>
      <c r="D175" s="25"/>
      <c r="E175" s="26"/>
      <c r="F175" s="25"/>
      <c r="G175" s="25"/>
      <c r="H175" s="18" t="str">
        <f aca="false">IF($G175="","",IF($C175="Beetmeter",IF(OR($E175="",$F175=""),"",ROUNDUP($E175*$F175*(1+$G175/100),0)),IF($D175="","",ROUNDUP($D175*(1+$G175/100),0))))</f>
        <v/>
      </c>
      <c r="I175" s="18" t="str">
        <f aca="false">IF($B175="","",IFERROR(INDEX(Saatgut!$J$2:$J$201,MATCH($B175,Saatgut!$B$2:$B$201,0)),""))</f>
        <v/>
      </c>
      <c r="J175" s="18" t="str">
        <f aca="false">IF($B175="","",IFERROR(INDEX(Saatgut!$L$2:$L$201,MATCH($B175,Saatgut!$B$2:$B$201,0)),""))</f>
        <v/>
      </c>
      <c r="K175" s="18" t="str">
        <f aca="false">IF(OR($B175="",$I175=""),"",ROUND($I175*IF($J175="",1,$J175/100),0))</f>
        <v/>
      </c>
      <c r="L175" s="18" t="str">
        <f aca="false">IF(OR($H175="",$K175=""),"",MAX(0,$H175-$K175))</f>
        <v/>
      </c>
      <c r="M175" s="12" t="str">
        <f aca="false">IF($L175="","",IF($L175&gt;0,"bestellen","reicht"))</f>
        <v/>
      </c>
      <c r="N175" s="21"/>
      <c r="O175" s="21"/>
    </row>
    <row r="176" customFormat="false" ht="15" hidden="false" customHeight="false" outlineLevel="0" collapsed="false">
      <c r="A176" s="21"/>
      <c r="B176" s="21"/>
      <c r="C176" s="21"/>
      <c r="D176" s="25"/>
      <c r="E176" s="26"/>
      <c r="F176" s="25"/>
      <c r="G176" s="25"/>
      <c r="H176" s="18" t="str">
        <f aca="false">IF($G176="","",IF($C176="Beetmeter",IF(OR($E176="",$F176=""),"",ROUNDUP($E176*$F176*(1+$G176/100),0)),IF($D176="","",ROUNDUP($D176*(1+$G176/100),0))))</f>
        <v/>
      </c>
      <c r="I176" s="18" t="str">
        <f aca="false">IF($B176="","",IFERROR(INDEX(Saatgut!$J$2:$J$201,MATCH($B176,Saatgut!$B$2:$B$201,0)),""))</f>
        <v/>
      </c>
      <c r="J176" s="18" t="str">
        <f aca="false">IF($B176="","",IFERROR(INDEX(Saatgut!$L$2:$L$201,MATCH($B176,Saatgut!$B$2:$B$201,0)),""))</f>
        <v/>
      </c>
      <c r="K176" s="18" t="str">
        <f aca="false">IF(OR($B176="",$I176=""),"",ROUND($I176*IF($J176="",1,$J176/100),0))</f>
        <v/>
      </c>
      <c r="L176" s="18" t="str">
        <f aca="false">IF(OR($H176="",$K176=""),"",MAX(0,$H176-$K176))</f>
        <v/>
      </c>
      <c r="M176" s="12" t="str">
        <f aca="false">IF($L176="","",IF($L176&gt;0,"bestellen","reicht"))</f>
        <v/>
      </c>
      <c r="N176" s="21"/>
      <c r="O176" s="21"/>
    </row>
    <row r="177" customFormat="false" ht="15" hidden="false" customHeight="false" outlineLevel="0" collapsed="false">
      <c r="A177" s="21"/>
      <c r="B177" s="21"/>
      <c r="C177" s="21"/>
      <c r="D177" s="25"/>
      <c r="E177" s="26"/>
      <c r="F177" s="25"/>
      <c r="G177" s="25"/>
      <c r="H177" s="18" t="str">
        <f aca="false">IF($G177="","",IF($C177="Beetmeter",IF(OR($E177="",$F177=""),"",ROUNDUP($E177*$F177*(1+$G177/100),0)),IF($D177="","",ROUNDUP($D177*(1+$G177/100),0))))</f>
        <v/>
      </c>
      <c r="I177" s="18" t="str">
        <f aca="false">IF($B177="","",IFERROR(INDEX(Saatgut!$J$2:$J$201,MATCH($B177,Saatgut!$B$2:$B$201,0)),""))</f>
        <v/>
      </c>
      <c r="J177" s="18" t="str">
        <f aca="false">IF($B177="","",IFERROR(INDEX(Saatgut!$L$2:$L$201,MATCH($B177,Saatgut!$B$2:$B$201,0)),""))</f>
        <v/>
      </c>
      <c r="K177" s="18" t="str">
        <f aca="false">IF(OR($B177="",$I177=""),"",ROUND($I177*IF($J177="",1,$J177/100),0))</f>
        <v/>
      </c>
      <c r="L177" s="18" t="str">
        <f aca="false">IF(OR($H177="",$K177=""),"",MAX(0,$H177-$K177))</f>
        <v/>
      </c>
      <c r="M177" s="12" t="str">
        <f aca="false">IF($L177="","",IF($L177&gt;0,"bestellen","reicht"))</f>
        <v/>
      </c>
      <c r="N177" s="21"/>
      <c r="O177" s="21"/>
    </row>
    <row r="178" customFormat="false" ht="15" hidden="false" customHeight="false" outlineLevel="0" collapsed="false">
      <c r="A178" s="21"/>
      <c r="B178" s="21"/>
      <c r="C178" s="21"/>
      <c r="D178" s="25"/>
      <c r="E178" s="26"/>
      <c r="F178" s="25"/>
      <c r="G178" s="25"/>
      <c r="H178" s="18" t="str">
        <f aca="false">IF($G178="","",IF($C178="Beetmeter",IF(OR($E178="",$F178=""),"",ROUNDUP($E178*$F178*(1+$G178/100),0)),IF($D178="","",ROUNDUP($D178*(1+$G178/100),0))))</f>
        <v/>
      </c>
      <c r="I178" s="18" t="str">
        <f aca="false">IF($B178="","",IFERROR(INDEX(Saatgut!$J$2:$J$201,MATCH($B178,Saatgut!$B$2:$B$201,0)),""))</f>
        <v/>
      </c>
      <c r="J178" s="18" t="str">
        <f aca="false">IF($B178="","",IFERROR(INDEX(Saatgut!$L$2:$L$201,MATCH($B178,Saatgut!$B$2:$B$201,0)),""))</f>
        <v/>
      </c>
      <c r="K178" s="18" t="str">
        <f aca="false">IF(OR($B178="",$I178=""),"",ROUND($I178*IF($J178="",1,$J178/100),0))</f>
        <v/>
      </c>
      <c r="L178" s="18" t="str">
        <f aca="false">IF(OR($H178="",$K178=""),"",MAX(0,$H178-$K178))</f>
        <v/>
      </c>
      <c r="M178" s="12" t="str">
        <f aca="false">IF($L178="","",IF($L178&gt;0,"bestellen","reicht"))</f>
        <v/>
      </c>
      <c r="N178" s="21"/>
      <c r="O178" s="21"/>
    </row>
    <row r="179" customFormat="false" ht="15" hidden="false" customHeight="false" outlineLevel="0" collapsed="false">
      <c r="A179" s="21"/>
      <c r="B179" s="21"/>
      <c r="C179" s="21"/>
      <c r="D179" s="25"/>
      <c r="E179" s="26"/>
      <c r="F179" s="25"/>
      <c r="G179" s="25"/>
      <c r="H179" s="18" t="str">
        <f aca="false">IF($G179="","",IF($C179="Beetmeter",IF(OR($E179="",$F179=""),"",ROUNDUP($E179*$F179*(1+$G179/100),0)),IF($D179="","",ROUNDUP($D179*(1+$G179/100),0))))</f>
        <v/>
      </c>
      <c r="I179" s="18" t="str">
        <f aca="false">IF($B179="","",IFERROR(INDEX(Saatgut!$J$2:$J$201,MATCH($B179,Saatgut!$B$2:$B$201,0)),""))</f>
        <v/>
      </c>
      <c r="J179" s="18" t="str">
        <f aca="false">IF($B179="","",IFERROR(INDEX(Saatgut!$L$2:$L$201,MATCH($B179,Saatgut!$B$2:$B$201,0)),""))</f>
        <v/>
      </c>
      <c r="K179" s="18" t="str">
        <f aca="false">IF(OR($B179="",$I179=""),"",ROUND($I179*IF($J179="",1,$J179/100),0))</f>
        <v/>
      </c>
      <c r="L179" s="18" t="str">
        <f aca="false">IF(OR($H179="",$K179=""),"",MAX(0,$H179-$K179))</f>
        <v/>
      </c>
      <c r="M179" s="12" t="str">
        <f aca="false">IF($L179="","",IF($L179&gt;0,"bestellen","reicht"))</f>
        <v/>
      </c>
      <c r="N179" s="21"/>
      <c r="O179" s="21"/>
    </row>
    <row r="180" customFormat="false" ht="15" hidden="false" customHeight="false" outlineLevel="0" collapsed="false">
      <c r="A180" s="21"/>
      <c r="B180" s="21"/>
      <c r="C180" s="21"/>
      <c r="D180" s="25"/>
      <c r="E180" s="26"/>
      <c r="F180" s="25"/>
      <c r="G180" s="25"/>
      <c r="H180" s="18" t="str">
        <f aca="false">IF($G180="","",IF($C180="Beetmeter",IF(OR($E180="",$F180=""),"",ROUNDUP($E180*$F180*(1+$G180/100),0)),IF($D180="","",ROUNDUP($D180*(1+$G180/100),0))))</f>
        <v/>
      </c>
      <c r="I180" s="18" t="str">
        <f aca="false">IF($B180="","",IFERROR(INDEX(Saatgut!$J$2:$J$201,MATCH($B180,Saatgut!$B$2:$B$201,0)),""))</f>
        <v/>
      </c>
      <c r="J180" s="18" t="str">
        <f aca="false">IF($B180="","",IFERROR(INDEX(Saatgut!$L$2:$L$201,MATCH($B180,Saatgut!$B$2:$B$201,0)),""))</f>
        <v/>
      </c>
      <c r="K180" s="18" t="str">
        <f aca="false">IF(OR($B180="",$I180=""),"",ROUND($I180*IF($J180="",1,$J180/100),0))</f>
        <v/>
      </c>
      <c r="L180" s="18" t="str">
        <f aca="false">IF(OR($H180="",$K180=""),"",MAX(0,$H180-$K180))</f>
        <v/>
      </c>
      <c r="M180" s="12" t="str">
        <f aca="false">IF($L180="","",IF($L180&gt;0,"bestellen","reicht"))</f>
        <v/>
      </c>
      <c r="N180" s="21"/>
      <c r="O180" s="21"/>
    </row>
    <row r="181" customFormat="false" ht="15" hidden="false" customHeight="false" outlineLevel="0" collapsed="false">
      <c r="A181" s="21"/>
      <c r="B181" s="21"/>
      <c r="C181" s="21"/>
      <c r="D181" s="25"/>
      <c r="E181" s="26"/>
      <c r="F181" s="25"/>
      <c r="G181" s="25"/>
      <c r="H181" s="18" t="str">
        <f aca="false">IF($G181="","",IF($C181="Beetmeter",IF(OR($E181="",$F181=""),"",ROUNDUP($E181*$F181*(1+$G181/100),0)),IF($D181="","",ROUNDUP($D181*(1+$G181/100),0))))</f>
        <v/>
      </c>
      <c r="I181" s="18" t="str">
        <f aca="false">IF($B181="","",IFERROR(INDEX(Saatgut!$J$2:$J$201,MATCH($B181,Saatgut!$B$2:$B$201,0)),""))</f>
        <v/>
      </c>
      <c r="J181" s="18" t="str">
        <f aca="false">IF($B181="","",IFERROR(INDEX(Saatgut!$L$2:$L$201,MATCH($B181,Saatgut!$B$2:$B$201,0)),""))</f>
        <v/>
      </c>
      <c r="K181" s="18" t="str">
        <f aca="false">IF(OR($B181="",$I181=""),"",ROUND($I181*IF($J181="",1,$J181/100),0))</f>
        <v/>
      </c>
      <c r="L181" s="18" t="str">
        <f aca="false">IF(OR($H181="",$K181=""),"",MAX(0,$H181-$K181))</f>
        <v/>
      </c>
      <c r="M181" s="12" t="str">
        <f aca="false">IF($L181="","",IF($L181&gt;0,"bestellen","reicht"))</f>
        <v/>
      </c>
      <c r="N181" s="21"/>
      <c r="O181" s="21"/>
    </row>
    <row r="182" customFormat="false" ht="15" hidden="false" customHeight="false" outlineLevel="0" collapsed="false">
      <c r="A182" s="21"/>
      <c r="B182" s="21"/>
      <c r="C182" s="21"/>
      <c r="D182" s="25"/>
      <c r="E182" s="26"/>
      <c r="F182" s="25"/>
      <c r="G182" s="25"/>
      <c r="H182" s="18" t="str">
        <f aca="false">IF($G182="","",IF($C182="Beetmeter",IF(OR($E182="",$F182=""),"",ROUNDUP($E182*$F182*(1+$G182/100),0)),IF($D182="","",ROUNDUP($D182*(1+$G182/100),0))))</f>
        <v/>
      </c>
      <c r="I182" s="18" t="str">
        <f aca="false">IF($B182="","",IFERROR(INDEX(Saatgut!$J$2:$J$201,MATCH($B182,Saatgut!$B$2:$B$201,0)),""))</f>
        <v/>
      </c>
      <c r="J182" s="18" t="str">
        <f aca="false">IF($B182="","",IFERROR(INDEX(Saatgut!$L$2:$L$201,MATCH($B182,Saatgut!$B$2:$B$201,0)),""))</f>
        <v/>
      </c>
      <c r="K182" s="18" t="str">
        <f aca="false">IF(OR($B182="",$I182=""),"",ROUND($I182*IF($J182="",1,$J182/100),0))</f>
        <v/>
      </c>
      <c r="L182" s="18" t="str">
        <f aca="false">IF(OR($H182="",$K182=""),"",MAX(0,$H182-$K182))</f>
        <v/>
      </c>
      <c r="M182" s="12" t="str">
        <f aca="false">IF($L182="","",IF($L182&gt;0,"bestellen","reicht"))</f>
        <v/>
      </c>
      <c r="N182" s="21"/>
      <c r="O182" s="21"/>
    </row>
    <row r="183" customFormat="false" ht="15" hidden="false" customHeight="false" outlineLevel="0" collapsed="false">
      <c r="A183" s="21"/>
      <c r="B183" s="21"/>
      <c r="C183" s="21"/>
      <c r="D183" s="25"/>
      <c r="E183" s="26"/>
      <c r="F183" s="25"/>
      <c r="G183" s="25"/>
      <c r="H183" s="18" t="str">
        <f aca="false">IF($G183="","",IF($C183="Beetmeter",IF(OR($E183="",$F183=""),"",ROUNDUP($E183*$F183*(1+$G183/100),0)),IF($D183="","",ROUNDUP($D183*(1+$G183/100),0))))</f>
        <v/>
      </c>
      <c r="I183" s="18" t="str">
        <f aca="false">IF($B183="","",IFERROR(INDEX(Saatgut!$J$2:$J$201,MATCH($B183,Saatgut!$B$2:$B$201,0)),""))</f>
        <v/>
      </c>
      <c r="J183" s="18" t="str">
        <f aca="false">IF($B183="","",IFERROR(INDEX(Saatgut!$L$2:$L$201,MATCH($B183,Saatgut!$B$2:$B$201,0)),""))</f>
        <v/>
      </c>
      <c r="K183" s="18" t="str">
        <f aca="false">IF(OR($B183="",$I183=""),"",ROUND($I183*IF($J183="",1,$J183/100),0))</f>
        <v/>
      </c>
      <c r="L183" s="18" t="str">
        <f aca="false">IF(OR($H183="",$K183=""),"",MAX(0,$H183-$K183))</f>
        <v/>
      </c>
      <c r="M183" s="12" t="str">
        <f aca="false">IF($L183="","",IF($L183&gt;0,"bestellen","reicht"))</f>
        <v/>
      </c>
      <c r="N183" s="21"/>
      <c r="O183" s="21"/>
    </row>
    <row r="184" customFormat="false" ht="15" hidden="false" customHeight="false" outlineLevel="0" collapsed="false">
      <c r="A184" s="21"/>
      <c r="B184" s="21"/>
      <c r="C184" s="21"/>
      <c r="D184" s="25"/>
      <c r="E184" s="26"/>
      <c r="F184" s="25"/>
      <c r="G184" s="25"/>
      <c r="H184" s="18" t="str">
        <f aca="false">IF($G184="","",IF($C184="Beetmeter",IF(OR($E184="",$F184=""),"",ROUNDUP($E184*$F184*(1+$G184/100),0)),IF($D184="","",ROUNDUP($D184*(1+$G184/100),0))))</f>
        <v/>
      </c>
      <c r="I184" s="18" t="str">
        <f aca="false">IF($B184="","",IFERROR(INDEX(Saatgut!$J$2:$J$201,MATCH($B184,Saatgut!$B$2:$B$201,0)),""))</f>
        <v/>
      </c>
      <c r="J184" s="18" t="str">
        <f aca="false">IF($B184="","",IFERROR(INDEX(Saatgut!$L$2:$L$201,MATCH($B184,Saatgut!$B$2:$B$201,0)),""))</f>
        <v/>
      </c>
      <c r="K184" s="18" t="str">
        <f aca="false">IF(OR($B184="",$I184=""),"",ROUND($I184*IF($J184="",1,$J184/100),0))</f>
        <v/>
      </c>
      <c r="L184" s="18" t="str">
        <f aca="false">IF(OR($H184="",$K184=""),"",MAX(0,$H184-$K184))</f>
        <v/>
      </c>
      <c r="M184" s="12" t="str">
        <f aca="false">IF($L184="","",IF($L184&gt;0,"bestellen","reicht"))</f>
        <v/>
      </c>
      <c r="N184" s="21"/>
      <c r="O184" s="21"/>
    </row>
    <row r="185" customFormat="false" ht="15" hidden="false" customHeight="false" outlineLevel="0" collapsed="false">
      <c r="A185" s="21"/>
      <c r="B185" s="21"/>
      <c r="C185" s="21"/>
      <c r="D185" s="25"/>
      <c r="E185" s="26"/>
      <c r="F185" s="25"/>
      <c r="G185" s="25"/>
      <c r="H185" s="18" t="str">
        <f aca="false">IF($G185="","",IF($C185="Beetmeter",IF(OR($E185="",$F185=""),"",ROUNDUP($E185*$F185*(1+$G185/100),0)),IF($D185="","",ROUNDUP($D185*(1+$G185/100),0))))</f>
        <v/>
      </c>
      <c r="I185" s="18" t="str">
        <f aca="false">IF($B185="","",IFERROR(INDEX(Saatgut!$J$2:$J$201,MATCH($B185,Saatgut!$B$2:$B$201,0)),""))</f>
        <v/>
      </c>
      <c r="J185" s="18" t="str">
        <f aca="false">IF($B185="","",IFERROR(INDEX(Saatgut!$L$2:$L$201,MATCH($B185,Saatgut!$B$2:$B$201,0)),""))</f>
        <v/>
      </c>
      <c r="K185" s="18" t="str">
        <f aca="false">IF(OR($B185="",$I185=""),"",ROUND($I185*IF($J185="",1,$J185/100),0))</f>
        <v/>
      </c>
      <c r="L185" s="18" t="str">
        <f aca="false">IF(OR($H185="",$K185=""),"",MAX(0,$H185-$K185))</f>
        <v/>
      </c>
      <c r="M185" s="12" t="str">
        <f aca="false">IF($L185="","",IF($L185&gt;0,"bestellen","reicht"))</f>
        <v/>
      </c>
      <c r="N185" s="21"/>
      <c r="O185" s="21"/>
    </row>
    <row r="186" customFormat="false" ht="15" hidden="false" customHeight="false" outlineLevel="0" collapsed="false">
      <c r="A186" s="21"/>
      <c r="B186" s="21"/>
      <c r="C186" s="21"/>
      <c r="D186" s="25"/>
      <c r="E186" s="26"/>
      <c r="F186" s="25"/>
      <c r="G186" s="25"/>
      <c r="H186" s="18" t="str">
        <f aca="false">IF($G186="","",IF($C186="Beetmeter",IF(OR($E186="",$F186=""),"",ROUNDUP($E186*$F186*(1+$G186/100),0)),IF($D186="","",ROUNDUP($D186*(1+$G186/100),0))))</f>
        <v/>
      </c>
      <c r="I186" s="18" t="str">
        <f aca="false">IF($B186="","",IFERROR(INDEX(Saatgut!$J$2:$J$201,MATCH($B186,Saatgut!$B$2:$B$201,0)),""))</f>
        <v/>
      </c>
      <c r="J186" s="18" t="str">
        <f aca="false">IF($B186="","",IFERROR(INDEX(Saatgut!$L$2:$L$201,MATCH($B186,Saatgut!$B$2:$B$201,0)),""))</f>
        <v/>
      </c>
      <c r="K186" s="18" t="str">
        <f aca="false">IF(OR($B186="",$I186=""),"",ROUND($I186*IF($J186="",1,$J186/100),0))</f>
        <v/>
      </c>
      <c r="L186" s="18" t="str">
        <f aca="false">IF(OR($H186="",$K186=""),"",MAX(0,$H186-$K186))</f>
        <v/>
      </c>
      <c r="M186" s="12" t="str">
        <f aca="false">IF($L186="","",IF($L186&gt;0,"bestellen","reicht"))</f>
        <v/>
      </c>
      <c r="N186" s="21"/>
      <c r="O186" s="21"/>
    </row>
    <row r="187" customFormat="false" ht="15" hidden="false" customHeight="false" outlineLevel="0" collapsed="false">
      <c r="A187" s="21"/>
      <c r="B187" s="21"/>
      <c r="C187" s="21"/>
      <c r="D187" s="25"/>
      <c r="E187" s="26"/>
      <c r="F187" s="25"/>
      <c r="G187" s="25"/>
      <c r="H187" s="18" t="str">
        <f aca="false">IF($G187="","",IF($C187="Beetmeter",IF(OR($E187="",$F187=""),"",ROUNDUP($E187*$F187*(1+$G187/100),0)),IF($D187="","",ROUNDUP($D187*(1+$G187/100),0))))</f>
        <v/>
      </c>
      <c r="I187" s="18" t="str">
        <f aca="false">IF($B187="","",IFERROR(INDEX(Saatgut!$J$2:$J$201,MATCH($B187,Saatgut!$B$2:$B$201,0)),""))</f>
        <v/>
      </c>
      <c r="J187" s="18" t="str">
        <f aca="false">IF($B187="","",IFERROR(INDEX(Saatgut!$L$2:$L$201,MATCH($B187,Saatgut!$B$2:$B$201,0)),""))</f>
        <v/>
      </c>
      <c r="K187" s="18" t="str">
        <f aca="false">IF(OR($B187="",$I187=""),"",ROUND($I187*IF($J187="",1,$J187/100),0))</f>
        <v/>
      </c>
      <c r="L187" s="18" t="str">
        <f aca="false">IF(OR($H187="",$K187=""),"",MAX(0,$H187-$K187))</f>
        <v/>
      </c>
      <c r="M187" s="12" t="str">
        <f aca="false">IF($L187="","",IF($L187&gt;0,"bestellen","reicht"))</f>
        <v/>
      </c>
      <c r="N187" s="21"/>
      <c r="O187" s="21"/>
    </row>
    <row r="188" customFormat="false" ht="15" hidden="false" customHeight="false" outlineLevel="0" collapsed="false">
      <c r="A188" s="21"/>
      <c r="B188" s="21"/>
      <c r="C188" s="21"/>
      <c r="D188" s="25"/>
      <c r="E188" s="26"/>
      <c r="F188" s="25"/>
      <c r="G188" s="25"/>
      <c r="H188" s="18" t="str">
        <f aca="false">IF($G188="","",IF($C188="Beetmeter",IF(OR($E188="",$F188=""),"",ROUNDUP($E188*$F188*(1+$G188/100),0)),IF($D188="","",ROUNDUP($D188*(1+$G188/100),0))))</f>
        <v/>
      </c>
      <c r="I188" s="18" t="str">
        <f aca="false">IF($B188="","",IFERROR(INDEX(Saatgut!$J$2:$J$201,MATCH($B188,Saatgut!$B$2:$B$201,0)),""))</f>
        <v/>
      </c>
      <c r="J188" s="18" t="str">
        <f aca="false">IF($B188="","",IFERROR(INDEX(Saatgut!$L$2:$L$201,MATCH($B188,Saatgut!$B$2:$B$201,0)),""))</f>
        <v/>
      </c>
      <c r="K188" s="18" t="str">
        <f aca="false">IF(OR($B188="",$I188=""),"",ROUND($I188*IF($J188="",1,$J188/100),0))</f>
        <v/>
      </c>
      <c r="L188" s="18" t="str">
        <f aca="false">IF(OR($H188="",$K188=""),"",MAX(0,$H188-$K188))</f>
        <v/>
      </c>
      <c r="M188" s="12" t="str">
        <f aca="false">IF($L188="","",IF($L188&gt;0,"bestellen","reicht"))</f>
        <v/>
      </c>
      <c r="N188" s="21"/>
      <c r="O188" s="21"/>
    </row>
    <row r="189" customFormat="false" ht="15" hidden="false" customHeight="false" outlineLevel="0" collapsed="false">
      <c r="A189" s="21"/>
      <c r="B189" s="21"/>
      <c r="C189" s="21"/>
      <c r="D189" s="25"/>
      <c r="E189" s="26"/>
      <c r="F189" s="25"/>
      <c r="G189" s="25"/>
      <c r="H189" s="18" t="str">
        <f aca="false">IF($G189="","",IF($C189="Beetmeter",IF(OR($E189="",$F189=""),"",ROUNDUP($E189*$F189*(1+$G189/100),0)),IF($D189="","",ROUNDUP($D189*(1+$G189/100),0))))</f>
        <v/>
      </c>
      <c r="I189" s="18" t="str">
        <f aca="false">IF($B189="","",IFERROR(INDEX(Saatgut!$J$2:$J$201,MATCH($B189,Saatgut!$B$2:$B$201,0)),""))</f>
        <v/>
      </c>
      <c r="J189" s="18" t="str">
        <f aca="false">IF($B189="","",IFERROR(INDEX(Saatgut!$L$2:$L$201,MATCH($B189,Saatgut!$B$2:$B$201,0)),""))</f>
        <v/>
      </c>
      <c r="K189" s="18" t="str">
        <f aca="false">IF(OR($B189="",$I189=""),"",ROUND($I189*IF($J189="",1,$J189/100),0))</f>
        <v/>
      </c>
      <c r="L189" s="18" t="str">
        <f aca="false">IF(OR($H189="",$K189=""),"",MAX(0,$H189-$K189))</f>
        <v/>
      </c>
      <c r="M189" s="12" t="str">
        <f aca="false">IF($L189="","",IF($L189&gt;0,"bestellen","reicht"))</f>
        <v/>
      </c>
      <c r="N189" s="21"/>
      <c r="O189" s="21"/>
    </row>
    <row r="190" customFormat="false" ht="15" hidden="false" customHeight="false" outlineLevel="0" collapsed="false">
      <c r="A190" s="21"/>
      <c r="B190" s="21"/>
      <c r="C190" s="21"/>
      <c r="D190" s="25"/>
      <c r="E190" s="26"/>
      <c r="F190" s="25"/>
      <c r="G190" s="25"/>
      <c r="H190" s="18" t="str">
        <f aca="false">IF($G190="","",IF($C190="Beetmeter",IF(OR($E190="",$F190=""),"",ROUNDUP($E190*$F190*(1+$G190/100),0)),IF($D190="","",ROUNDUP($D190*(1+$G190/100),0))))</f>
        <v/>
      </c>
      <c r="I190" s="18" t="str">
        <f aca="false">IF($B190="","",IFERROR(INDEX(Saatgut!$J$2:$J$201,MATCH($B190,Saatgut!$B$2:$B$201,0)),""))</f>
        <v/>
      </c>
      <c r="J190" s="18" t="str">
        <f aca="false">IF($B190="","",IFERROR(INDEX(Saatgut!$L$2:$L$201,MATCH($B190,Saatgut!$B$2:$B$201,0)),""))</f>
        <v/>
      </c>
      <c r="K190" s="18" t="str">
        <f aca="false">IF(OR($B190="",$I190=""),"",ROUND($I190*IF($J190="",1,$J190/100),0))</f>
        <v/>
      </c>
      <c r="L190" s="18" t="str">
        <f aca="false">IF(OR($H190="",$K190=""),"",MAX(0,$H190-$K190))</f>
        <v/>
      </c>
      <c r="M190" s="12" t="str">
        <f aca="false">IF($L190="","",IF($L190&gt;0,"bestellen","reicht"))</f>
        <v/>
      </c>
      <c r="N190" s="21"/>
      <c r="O190" s="21"/>
    </row>
    <row r="191" customFormat="false" ht="15" hidden="false" customHeight="false" outlineLevel="0" collapsed="false">
      <c r="A191" s="21"/>
      <c r="B191" s="21"/>
      <c r="C191" s="21"/>
      <c r="D191" s="25"/>
      <c r="E191" s="26"/>
      <c r="F191" s="25"/>
      <c r="G191" s="25"/>
      <c r="H191" s="18" t="str">
        <f aca="false">IF($G191="","",IF($C191="Beetmeter",IF(OR($E191="",$F191=""),"",ROUNDUP($E191*$F191*(1+$G191/100),0)),IF($D191="","",ROUNDUP($D191*(1+$G191/100),0))))</f>
        <v/>
      </c>
      <c r="I191" s="18" t="str">
        <f aca="false">IF($B191="","",IFERROR(INDEX(Saatgut!$J$2:$J$201,MATCH($B191,Saatgut!$B$2:$B$201,0)),""))</f>
        <v/>
      </c>
      <c r="J191" s="18" t="str">
        <f aca="false">IF($B191="","",IFERROR(INDEX(Saatgut!$L$2:$L$201,MATCH($B191,Saatgut!$B$2:$B$201,0)),""))</f>
        <v/>
      </c>
      <c r="K191" s="18" t="str">
        <f aca="false">IF(OR($B191="",$I191=""),"",ROUND($I191*IF($J191="",1,$J191/100),0))</f>
        <v/>
      </c>
      <c r="L191" s="18" t="str">
        <f aca="false">IF(OR($H191="",$K191=""),"",MAX(0,$H191-$K191))</f>
        <v/>
      </c>
      <c r="M191" s="12" t="str">
        <f aca="false">IF($L191="","",IF($L191&gt;0,"bestellen","reicht"))</f>
        <v/>
      </c>
      <c r="N191" s="21"/>
      <c r="O191" s="21"/>
    </row>
    <row r="192" customFormat="false" ht="15" hidden="false" customHeight="false" outlineLevel="0" collapsed="false">
      <c r="A192" s="21"/>
      <c r="B192" s="21"/>
      <c r="C192" s="21"/>
      <c r="D192" s="25"/>
      <c r="E192" s="26"/>
      <c r="F192" s="25"/>
      <c r="G192" s="25"/>
      <c r="H192" s="18" t="str">
        <f aca="false">IF($G192="","",IF($C192="Beetmeter",IF(OR($E192="",$F192=""),"",ROUNDUP($E192*$F192*(1+$G192/100),0)),IF($D192="","",ROUNDUP($D192*(1+$G192/100),0))))</f>
        <v/>
      </c>
      <c r="I192" s="18" t="str">
        <f aca="false">IF($B192="","",IFERROR(INDEX(Saatgut!$J$2:$J$201,MATCH($B192,Saatgut!$B$2:$B$201,0)),""))</f>
        <v/>
      </c>
      <c r="J192" s="18" t="str">
        <f aca="false">IF($B192="","",IFERROR(INDEX(Saatgut!$L$2:$L$201,MATCH($B192,Saatgut!$B$2:$B$201,0)),""))</f>
        <v/>
      </c>
      <c r="K192" s="18" t="str">
        <f aca="false">IF(OR($B192="",$I192=""),"",ROUND($I192*IF($J192="",1,$J192/100),0))</f>
        <v/>
      </c>
      <c r="L192" s="18" t="str">
        <f aca="false">IF(OR($H192="",$K192=""),"",MAX(0,$H192-$K192))</f>
        <v/>
      </c>
      <c r="M192" s="12" t="str">
        <f aca="false">IF($L192="","",IF($L192&gt;0,"bestellen","reicht"))</f>
        <v/>
      </c>
      <c r="N192" s="21"/>
      <c r="O192" s="21"/>
    </row>
    <row r="193" customFormat="false" ht="15" hidden="false" customHeight="false" outlineLevel="0" collapsed="false">
      <c r="A193" s="21"/>
      <c r="B193" s="21"/>
      <c r="C193" s="21"/>
      <c r="D193" s="25"/>
      <c r="E193" s="26"/>
      <c r="F193" s="25"/>
      <c r="G193" s="25"/>
      <c r="H193" s="18" t="str">
        <f aca="false">IF($G193="","",IF($C193="Beetmeter",IF(OR($E193="",$F193=""),"",ROUNDUP($E193*$F193*(1+$G193/100),0)),IF($D193="","",ROUNDUP($D193*(1+$G193/100),0))))</f>
        <v/>
      </c>
      <c r="I193" s="18" t="str">
        <f aca="false">IF($B193="","",IFERROR(INDEX(Saatgut!$J$2:$J$201,MATCH($B193,Saatgut!$B$2:$B$201,0)),""))</f>
        <v/>
      </c>
      <c r="J193" s="18" t="str">
        <f aca="false">IF($B193="","",IFERROR(INDEX(Saatgut!$L$2:$L$201,MATCH($B193,Saatgut!$B$2:$B$201,0)),""))</f>
        <v/>
      </c>
      <c r="K193" s="18" t="str">
        <f aca="false">IF(OR($B193="",$I193=""),"",ROUND($I193*IF($J193="",1,$J193/100),0))</f>
        <v/>
      </c>
      <c r="L193" s="18" t="str">
        <f aca="false">IF(OR($H193="",$K193=""),"",MAX(0,$H193-$K193))</f>
        <v/>
      </c>
      <c r="M193" s="12" t="str">
        <f aca="false">IF($L193="","",IF($L193&gt;0,"bestellen","reicht"))</f>
        <v/>
      </c>
      <c r="N193" s="21"/>
      <c r="O193" s="21"/>
    </row>
    <row r="194" customFormat="false" ht="15" hidden="false" customHeight="false" outlineLevel="0" collapsed="false">
      <c r="A194" s="21"/>
      <c r="B194" s="21"/>
      <c r="C194" s="21"/>
      <c r="D194" s="25"/>
      <c r="E194" s="26"/>
      <c r="F194" s="25"/>
      <c r="G194" s="25"/>
      <c r="H194" s="18" t="str">
        <f aca="false">IF($G194="","",IF($C194="Beetmeter",IF(OR($E194="",$F194=""),"",ROUNDUP($E194*$F194*(1+$G194/100),0)),IF($D194="","",ROUNDUP($D194*(1+$G194/100),0))))</f>
        <v/>
      </c>
      <c r="I194" s="18" t="str">
        <f aca="false">IF($B194="","",IFERROR(INDEX(Saatgut!$J$2:$J$201,MATCH($B194,Saatgut!$B$2:$B$201,0)),""))</f>
        <v/>
      </c>
      <c r="J194" s="18" t="str">
        <f aca="false">IF($B194="","",IFERROR(INDEX(Saatgut!$L$2:$L$201,MATCH($B194,Saatgut!$B$2:$B$201,0)),""))</f>
        <v/>
      </c>
      <c r="K194" s="18" t="str">
        <f aca="false">IF(OR($B194="",$I194=""),"",ROUND($I194*IF($J194="",1,$J194/100),0))</f>
        <v/>
      </c>
      <c r="L194" s="18" t="str">
        <f aca="false">IF(OR($H194="",$K194=""),"",MAX(0,$H194-$K194))</f>
        <v/>
      </c>
      <c r="M194" s="12" t="str">
        <f aca="false">IF($L194="","",IF($L194&gt;0,"bestellen","reicht"))</f>
        <v/>
      </c>
      <c r="N194" s="21"/>
      <c r="O194" s="21"/>
    </row>
    <row r="195" customFormat="false" ht="15" hidden="false" customHeight="false" outlineLevel="0" collapsed="false">
      <c r="A195" s="21"/>
      <c r="B195" s="21"/>
      <c r="C195" s="21"/>
      <c r="D195" s="25"/>
      <c r="E195" s="26"/>
      <c r="F195" s="25"/>
      <c r="G195" s="25"/>
      <c r="H195" s="18" t="str">
        <f aca="false">IF($G195="","",IF($C195="Beetmeter",IF(OR($E195="",$F195=""),"",ROUNDUP($E195*$F195*(1+$G195/100),0)),IF($D195="","",ROUNDUP($D195*(1+$G195/100),0))))</f>
        <v/>
      </c>
      <c r="I195" s="18" t="str">
        <f aca="false">IF($B195="","",IFERROR(INDEX(Saatgut!$J$2:$J$201,MATCH($B195,Saatgut!$B$2:$B$201,0)),""))</f>
        <v/>
      </c>
      <c r="J195" s="18" t="str">
        <f aca="false">IF($B195="","",IFERROR(INDEX(Saatgut!$L$2:$L$201,MATCH($B195,Saatgut!$B$2:$B$201,0)),""))</f>
        <v/>
      </c>
      <c r="K195" s="18" t="str">
        <f aca="false">IF(OR($B195="",$I195=""),"",ROUND($I195*IF($J195="",1,$J195/100),0))</f>
        <v/>
      </c>
      <c r="L195" s="18" t="str">
        <f aca="false">IF(OR($H195="",$K195=""),"",MAX(0,$H195-$K195))</f>
        <v/>
      </c>
      <c r="M195" s="12" t="str">
        <f aca="false">IF($L195="","",IF($L195&gt;0,"bestellen","reicht"))</f>
        <v/>
      </c>
      <c r="N195" s="21"/>
      <c r="O195" s="21"/>
    </row>
    <row r="196" customFormat="false" ht="15" hidden="false" customHeight="false" outlineLevel="0" collapsed="false">
      <c r="A196" s="21"/>
      <c r="B196" s="21"/>
      <c r="C196" s="21"/>
      <c r="D196" s="25"/>
      <c r="E196" s="26"/>
      <c r="F196" s="25"/>
      <c r="G196" s="25"/>
      <c r="H196" s="18" t="str">
        <f aca="false">IF($G196="","",IF($C196="Beetmeter",IF(OR($E196="",$F196=""),"",ROUNDUP($E196*$F196*(1+$G196/100),0)),IF($D196="","",ROUNDUP($D196*(1+$G196/100),0))))</f>
        <v/>
      </c>
      <c r="I196" s="18" t="str">
        <f aca="false">IF($B196="","",IFERROR(INDEX(Saatgut!$J$2:$J$201,MATCH($B196,Saatgut!$B$2:$B$201,0)),""))</f>
        <v/>
      </c>
      <c r="J196" s="18" t="str">
        <f aca="false">IF($B196="","",IFERROR(INDEX(Saatgut!$L$2:$L$201,MATCH($B196,Saatgut!$B$2:$B$201,0)),""))</f>
        <v/>
      </c>
      <c r="K196" s="18" t="str">
        <f aca="false">IF(OR($B196="",$I196=""),"",ROUND($I196*IF($J196="",1,$J196/100),0))</f>
        <v/>
      </c>
      <c r="L196" s="18" t="str">
        <f aca="false">IF(OR($H196="",$K196=""),"",MAX(0,$H196-$K196))</f>
        <v/>
      </c>
      <c r="M196" s="12" t="str">
        <f aca="false">IF($L196="","",IF($L196&gt;0,"bestellen","reicht"))</f>
        <v/>
      </c>
      <c r="N196" s="21"/>
      <c r="O196" s="21"/>
    </row>
    <row r="197" customFormat="false" ht="15" hidden="false" customHeight="false" outlineLevel="0" collapsed="false">
      <c r="A197" s="21"/>
      <c r="B197" s="21"/>
      <c r="C197" s="21"/>
      <c r="D197" s="25"/>
      <c r="E197" s="26"/>
      <c r="F197" s="25"/>
      <c r="G197" s="25"/>
      <c r="H197" s="18" t="str">
        <f aca="false">IF($G197="","",IF($C197="Beetmeter",IF(OR($E197="",$F197=""),"",ROUNDUP($E197*$F197*(1+$G197/100),0)),IF($D197="","",ROUNDUP($D197*(1+$G197/100),0))))</f>
        <v/>
      </c>
      <c r="I197" s="18" t="str">
        <f aca="false">IF($B197="","",IFERROR(INDEX(Saatgut!$J$2:$J$201,MATCH($B197,Saatgut!$B$2:$B$201,0)),""))</f>
        <v/>
      </c>
      <c r="J197" s="18" t="str">
        <f aca="false">IF($B197="","",IFERROR(INDEX(Saatgut!$L$2:$L$201,MATCH($B197,Saatgut!$B$2:$B$201,0)),""))</f>
        <v/>
      </c>
      <c r="K197" s="18" t="str">
        <f aca="false">IF(OR($B197="",$I197=""),"",ROUND($I197*IF($J197="",1,$J197/100),0))</f>
        <v/>
      </c>
      <c r="L197" s="18" t="str">
        <f aca="false">IF(OR($H197="",$K197=""),"",MAX(0,$H197-$K197))</f>
        <v/>
      </c>
      <c r="M197" s="12" t="str">
        <f aca="false">IF($L197="","",IF($L197&gt;0,"bestellen","reicht"))</f>
        <v/>
      </c>
      <c r="N197" s="21"/>
      <c r="O197" s="21"/>
    </row>
    <row r="198" customFormat="false" ht="15" hidden="false" customHeight="false" outlineLevel="0" collapsed="false">
      <c r="A198" s="21"/>
      <c r="B198" s="21"/>
      <c r="C198" s="21"/>
      <c r="D198" s="25"/>
      <c r="E198" s="26"/>
      <c r="F198" s="25"/>
      <c r="G198" s="25"/>
      <c r="H198" s="18" t="str">
        <f aca="false">IF($G198="","",IF($C198="Beetmeter",IF(OR($E198="",$F198=""),"",ROUNDUP($E198*$F198*(1+$G198/100),0)),IF($D198="","",ROUNDUP($D198*(1+$G198/100),0))))</f>
        <v/>
      </c>
      <c r="I198" s="18" t="str">
        <f aca="false">IF($B198="","",IFERROR(INDEX(Saatgut!$J$2:$J$201,MATCH($B198,Saatgut!$B$2:$B$201,0)),""))</f>
        <v/>
      </c>
      <c r="J198" s="18" t="str">
        <f aca="false">IF($B198="","",IFERROR(INDEX(Saatgut!$L$2:$L$201,MATCH($B198,Saatgut!$B$2:$B$201,0)),""))</f>
        <v/>
      </c>
      <c r="K198" s="18" t="str">
        <f aca="false">IF(OR($B198="",$I198=""),"",ROUND($I198*IF($J198="",1,$J198/100),0))</f>
        <v/>
      </c>
      <c r="L198" s="18" t="str">
        <f aca="false">IF(OR($H198="",$K198=""),"",MAX(0,$H198-$K198))</f>
        <v/>
      </c>
      <c r="M198" s="12" t="str">
        <f aca="false">IF($L198="","",IF($L198&gt;0,"bestellen","reicht"))</f>
        <v/>
      </c>
      <c r="N198" s="21"/>
      <c r="O198" s="21"/>
    </row>
    <row r="199" customFormat="false" ht="15" hidden="false" customHeight="false" outlineLevel="0" collapsed="false">
      <c r="A199" s="21"/>
      <c r="B199" s="21"/>
      <c r="C199" s="21"/>
      <c r="D199" s="25"/>
      <c r="E199" s="26"/>
      <c r="F199" s="25"/>
      <c r="G199" s="25"/>
      <c r="H199" s="18" t="str">
        <f aca="false">IF($G199="","",IF($C199="Beetmeter",IF(OR($E199="",$F199=""),"",ROUNDUP($E199*$F199*(1+$G199/100),0)),IF($D199="","",ROUNDUP($D199*(1+$G199/100),0))))</f>
        <v/>
      </c>
      <c r="I199" s="18" t="str">
        <f aca="false">IF($B199="","",IFERROR(INDEX(Saatgut!$J$2:$J$201,MATCH($B199,Saatgut!$B$2:$B$201,0)),""))</f>
        <v/>
      </c>
      <c r="J199" s="18" t="str">
        <f aca="false">IF($B199="","",IFERROR(INDEX(Saatgut!$L$2:$L$201,MATCH($B199,Saatgut!$B$2:$B$201,0)),""))</f>
        <v/>
      </c>
      <c r="K199" s="18" t="str">
        <f aca="false">IF(OR($B199="",$I199=""),"",ROUND($I199*IF($J199="",1,$J199/100),0))</f>
        <v/>
      </c>
      <c r="L199" s="18" t="str">
        <f aca="false">IF(OR($H199="",$K199=""),"",MAX(0,$H199-$K199))</f>
        <v/>
      </c>
      <c r="M199" s="12" t="str">
        <f aca="false">IF($L199="","",IF($L199&gt;0,"bestellen","reicht"))</f>
        <v/>
      </c>
      <c r="N199" s="21"/>
      <c r="O199" s="21"/>
    </row>
    <row r="200" customFormat="false" ht="15" hidden="false" customHeight="false" outlineLevel="0" collapsed="false">
      <c r="A200" s="21"/>
      <c r="B200" s="21"/>
      <c r="C200" s="21"/>
      <c r="D200" s="25"/>
      <c r="E200" s="26"/>
      <c r="F200" s="25"/>
      <c r="G200" s="25"/>
      <c r="H200" s="18" t="str">
        <f aca="false">IF($G200="","",IF($C200="Beetmeter",IF(OR($E200="",$F200=""),"",ROUNDUP($E200*$F200*(1+$G200/100),0)),IF($D200="","",ROUNDUP($D200*(1+$G200/100),0))))</f>
        <v/>
      </c>
      <c r="I200" s="18" t="str">
        <f aca="false">IF($B200="","",IFERROR(INDEX(Saatgut!$J$2:$J$201,MATCH($B200,Saatgut!$B$2:$B$201,0)),""))</f>
        <v/>
      </c>
      <c r="J200" s="18" t="str">
        <f aca="false">IF($B200="","",IFERROR(INDEX(Saatgut!$L$2:$L$201,MATCH($B200,Saatgut!$B$2:$B$201,0)),""))</f>
        <v/>
      </c>
      <c r="K200" s="18" t="str">
        <f aca="false">IF(OR($B200="",$I200=""),"",ROUND($I200*IF($J200="",1,$J200/100),0))</f>
        <v/>
      </c>
      <c r="L200" s="18" t="str">
        <f aca="false">IF(OR($H200="",$K200=""),"",MAX(0,$H200-$K200))</f>
        <v/>
      </c>
      <c r="M200" s="12" t="str">
        <f aca="false">IF($L200="","",IF($L200&gt;0,"bestellen","reicht"))</f>
        <v/>
      </c>
      <c r="N200" s="21"/>
      <c r="O200" s="21"/>
    </row>
    <row r="201" customFormat="false" ht="15" hidden="false" customHeight="false" outlineLevel="0" collapsed="false">
      <c r="A201" s="21"/>
      <c r="B201" s="21"/>
      <c r="C201" s="21"/>
      <c r="D201" s="25"/>
      <c r="E201" s="26"/>
      <c r="F201" s="25"/>
      <c r="G201" s="25"/>
      <c r="H201" s="18" t="str">
        <f aca="false">IF($G201="","",IF($C201="Beetmeter",IF(OR($E201="",$F201=""),"",ROUNDUP($E201*$F201*(1+$G201/100),0)),IF($D201="","",ROUNDUP($D201*(1+$G201/100),0))))</f>
        <v/>
      </c>
      <c r="I201" s="18" t="str">
        <f aca="false">IF($B201="","",IFERROR(INDEX(Saatgut!$J$2:$J$201,MATCH($B201,Saatgut!$B$2:$B$201,0)),""))</f>
        <v/>
      </c>
      <c r="J201" s="18" t="str">
        <f aca="false">IF($B201="","",IFERROR(INDEX(Saatgut!$L$2:$L$201,MATCH($B201,Saatgut!$B$2:$B$201,0)),""))</f>
        <v/>
      </c>
      <c r="K201" s="18" t="str">
        <f aca="false">IF(OR($B201="",$I201=""),"",ROUND($I201*IF($J201="",1,$J201/100),0))</f>
        <v/>
      </c>
      <c r="L201" s="18" t="str">
        <f aca="false">IF(OR($H201="",$K201=""),"",MAX(0,$H201-$K201))</f>
        <v/>
      </c>
      <c r="M201" s="12" t="str">
        <f aca="false">IF($L201="","",IF($L201&gt;0,"bestellen","reicht"))</f>
        <v/>
      </c>
      <c r="N201" s="21"/>
      <c r="O201" s="21"/>
    </row>
  </sheetData>
  <autoFilter ref="A1:O201"/>
  <dataValidations count="2">
    <dataValidation allowBlank="true" errorStyle="stop" operator="between" showDropDown="false" showErrorMessage="false" showInputMessage="false" sqref="B2:B201" type="list">
      <formula1>Saatgut!$B$2:$B$201</formula1>
      <formula2>0</formula2>
    </dataValidation>
    <dataValidation allowBlank="true" errorStyle="stop" operator="between" showDropDown="false" showErrorMessage="false" showInputMessage="false" sqref="C2:C201" type="list">
      <formula1>"Pflanzen,Beetmeter"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F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40"/>
    <col collapsed="false" customWidth="true" hidden="false" outlineLevel="0" max="4" min="4" style="0" width="14"/>
    <col collapsed="false" customWidth="true" hidden="false" outlineLevel="0" max="5" min="5" style="0" width="18"/>
    <col collapsed="false" customWidth="true" hidden="false" outlineLevel="0" max="6" min="6" style="0" width="4"/>
  </cols>
  <sheetData>
    <row r="2" customFormat="false" ht="35.8" hidden="false" customHeight="false" outlineLevel="0" collapsed="false">
      <c r="B2" s="1" t="s">
        <v>90</v>
      </c>
    </row>
    <row r="4" customFormat="false" ht="15" hidden="false" customHeight="true" outlineLevel="0" collapsed="false">
      <c r="B4" s="4" t="s">
        <v>91</v>
      </c>
      <c r="C4" s="4"/>
      <c r="D4" s="4"/>
      <c r="E4" s="4"/>
    </row>
    <row r="5" customFormat="false" ht="15" hidden="false" customHeight="false" outlineLevel="0" collapsed="false">
      <c r="B5" s="4"/>
      <c r="C5" s="4"/>
      <c r="D5" s="4"/>
      <c r="E5" s="4"/>
    </row>
    <row r="6" customFormat="false" ht="15" hidden="false" customHeight="false" outlineLevel="0" collapsed="false">
      <c r="B6" s="4"/>
      <c r="C6" s="4"/>
      <c r="D6" s="4"/>
      <c r="E6" s="4"/>
    </row>
    <row r="8" customFormat="false" ht="45.75" hidden="false" customHeight="true" outlineLevel="0" collapsed="false">
      <c r="B8" s="3" t="s">
        <v>92</v>
      </c>
      <c r="C8" s="4" t="s">
        <v>93</v>
      </c>
      <c r="D8" s="4"/>
      <c r="E8" s="4"/>
    </row>
    <row r="9" customFormat="false" ht="45.75" hidden="false" customHeight="true" outlineLevel="0" collapsed="false">
      <c r="B9" s="3" t="s">
        <v>94</v>
      </c>
      <c r="C9" s="4" t="s">
        <v>95</v>
      </c>
      <c r="D9" s="4"/>
      <c r="E9" s="4"/>
    </row>
    <row r="10" customFormat="false" ht="45.75" hidden="false" customHeight="true" outlineLevel="0" collapsed="false">
      <c r="B10" s="3" t="s">
        <v>96</v>
      </c>
      <c r="C10" s="4" t="s">
        <v>97</v>
      </c>
      <c r="D10" s="4"/>
      <c r="E10" s="4"/>
    </row>
    <row r="12" customFormat="false" ht="15.75" hidden="false" customHeight="true" outlineLevel="0" collapsed="false">
      <c r="B12" s="27"/>
      <c r="C12" s="27"/>
      <c r="D12" s="27"/>
      <c r="E12" s="27"/>
      <c r="F12" s="27"/>
    </row>
    <row r="13" customFormat="false" ht="33.75" hidden="false" customHeight="true" outlineLevel="0" collapsed="false">
      <c r="B13" s="27"/>
      <c r="C13" s="27"/>
      <c r="D13" s="27"/>
      <c r="E13" s="27"/>
      <c r="F13" s="27"/>
    </row>
    <row r="14" customFormat="false" ht="9.75" hidden="false" customHeight="true" outlineLevel="0" collapsed="false">
      <c r="B14" s="27"/>
      <c r="C14" s="27"/>
      <c r="D14" s="27"/>
      <c r="E14" s="27"/>
      <c r="F14" s="27"/>
    </row>
    <row r="15" customFormat="false" ht="6" hidden="false" customHeight="true" outlineLevel="0" collapsed="false">
      <c r="B15" s="27"/>
      <c r="C15" s="27"/>
      <c r="D15" s="27"/>
      <c r="E15" s="27"/>
      <c r="F15" s="27"/>
    </row>
    <row r="16" customFormat="false" ht="15" hidden="false" customHeight="true" outlineLevel="0" collapsed="false">
      <c r="B16" s="28" t="s">
        <v>98</v>
      </c>
      <c r="C16" s="28"/>
      <c r="D16" s="27"/>
      <c r="E16" s="27"/>
      <c r="F16" s="27"/>
    </row>
    <row r="17" customFormat="false" ht="15" hidden="false" customHeight="false" outlineLevel="0" collapsed="false">
      <c r="B17" s="28"/>
      <c r="C17" s="28"/>
      <c r="D17" s="27"/>
      <c r="E17" s="27"/>
      <c r="F17" s="27"/>
    </row>
    <row r="18" customFormat="false" ht="15" hidden="false" customHeight="false" outlineLevel="0" collapsed="false">
      <c r="B18" s="28"/>
      <c r="C18" s="28"/>
      <c r="D18" s="27"/>
      <c r="E18" s="27"/>
      <c r="F18" s="27"/>
    </row>
    <row r="19" customFormat="false" ht="15" hidden="false" customHeight="false" outlineLevel="0" collapsed="false">
      <c r="B19" s="29" t="s">
        <v>99</v>
      </c>
      <c r="C19" s="27"/>
      <c r="D19" s="27"/>
      <c r="E19" s="30" t="s">
        <v>100</v>
      </c>
      <c r="F19" s="27"/>
    </row>
    <row r="20" customFormat="false" ht="9.75" hidden="false" customHeight="true" outlineLevel="0" collapsed="false">
      <c r="B20" s="27"/>
      <c r="C20" s="27"/>
      <c r="D20" s="27"/>
      <c r="E20" s="27"/>
      <c r="F20" s="27"/>
    </row>
    <row r="23" customFormat="false" ht="22.35" hidden="false" customHeight="false" outlineLevel="0" collapsed="false">
      <c r="B23" s="2" t="s">
        <v>101</v>
      </c>
    </row>
  </sheetData>
  <mergeCells count="5">
    <mergeCell ref="B4:E6"/>
    <mergeCell ref="C8:E8"/>
    <mergeCell ref="C9:E9"/>
    <mergeCell ref="C10:E10"/>
    <mergeCell ref="B16:C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2026-08-23T13:47:38Z</dcterms:created>
  <dc:creator>openpyxl</dc:creator>
  <dc:description/>
  <dc:language>en-US</dc:language>
  <cp:lastModifiedBy/>
  <dcterms:modified xsi:type="dcterms:W3CDTF">2026-08-23T13:47:38Z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